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dveh aparatov za izvantelesni krvni obrok Cardiohelp\RD Vzdrževanje dveh aparatov za izventelesni krvni obtok ECMO Maquet Cardiohelp\"/>
    </mc:Choice>
  </mc:AlternateContent>
  <xr:revisionPtr revIDLastSave="0" documentId="13_ncr:1_{602B5E65-3BAA-4E83-8E41-BCC6C9EFB0B7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1 - podskop 1" sheetId="1" r:id="rId1"/>
    <sheet name="Sklop 1 - podskop 2" sheetId="2" r:id="rId2"/>
  </sheets>
  <definedNames>
    <definedName name="_xlnm._FilterDatabase" localSheetId="0" hidden="1">'Sklop 1 - podskop 1'!$A$17:$M$69</definedName>
    <definedName name="_xlnm.Print_Titles" localSheetId="0">'Sklop 1 - podskop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" i="2" l="1"/>
  <c r="H22" i="2"/>
  <c r="H21" i="2"/>
  <c r="K93" i="1" l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22" i="1" l="1"/>
  <c r="K23" i="1"/>
  <c r="K24" i="1"/>
  <c r="K98" i="1" s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H18" i="2" l="1"/>
  <c r="I18" i="2" s="1"/>
  <c r="H17" i="2"/>
  <c r="I17" i="2" l="1"/>
  <c r="L68" i="1" l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K99" i="1" s="1"/>
  <c r="K100" i="1" s="1"/>
  <c r="L23" i="1"/>
  <c r="L22" i="1"/>
  <c r="K18" i="1" l="1"/>
  <c r="L20" i="1" l="1"/>
  <c r="K19" i="1" l="1"/>
  <c r="L18" i="1"/>
  <c r="L19" i="1" l="1"/>
</calcChain>
</file>

<file path=xl/sharedStrings.xml><?xml version="1.0" encoding="utf-8"?>
<sst xmlns="http://schemas.openxmlformats.org/spreadsheetml/2006/main" count="337" uniqueCount="256">
  <si>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</si>
  <si>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</si>
  <si>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</si>
  <si>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</si>
  <si>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</si>
  <si>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</si>
  <si>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</si>
  <si>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</si>
  <si>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</si>
  <si>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</si>
  <si>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</si>
  <si>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</si>
  <si>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</si>
  <si>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</si>
  <si>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</si>
  <si>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</si>
  <si>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</si>
  <si>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</si>
  <si>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</si>
  <si>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</si>
  <si>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</si>
  <si>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</si>
  <si>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</si>
  <si>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</si>
  <si>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</si>
  <si>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</si>
  <si>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</si>
  <si>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</si>
  <si>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</si>
  <si>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</si>
  <si>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</si>
  <si>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</si>
  <si>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</si>
  <si>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</si>
  <si>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</si>
  <si>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</si>
  <si>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</si>
  <si>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</si>
  <si>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</si>
  <si>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</si>
  <si>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</si>
  <si>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</si>
  <si>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</si>
  <si>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</si>
  <si>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</si>
  <si>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</si>
  <si>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</si>
  <si>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</si>
  <si>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</si>
  <si>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</si>
  <si>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</si>
  <si>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</si>
  <si>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</si>
  <si>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</si>
  <si>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</si>
  <si>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</si>
  <si>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</si>
  <si>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</si>
  <si>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</si>
  <si>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</si>
  <si>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</si>
  <si>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</si>
  <si>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</si>
  <si>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</si>
  <si>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</si>
  <si>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</si>
  <si>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</si>
  <si>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</si>
  <si>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</si>
  <si>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</si>
  <si>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</si>
  <si>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</si>
  <si>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</si>
  <si>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</si>
  <si>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</si>
  <si>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</si>
  <si>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</si>
  <si>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</si>
  <si>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</si>
  <si>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PREDRAČUN ZA SKLOP 1 - PODSKLOP 2</t>
  </si>
  <si>
    <t>Opomba:</t>
  </si>
  <si>
    <t>PREDRAČUN - PODSKLOP 1</t>
  </si>
  <si>
    <t>Rezervni deli za aparat Affirm Prane, S/N: APB1100374</t>
  </si>
  <si>
    <t xml:space="preserve">70104.8799 </t>
  </si>
  <si>
    <t xml:space="preserve">Rotary knob cover CARDIOHELP </t>
  </si>
  <si>
    <t xml:space="preserve">70105.1821 </t>
  </si>
  <si>
    <t xml:space="preserve">Screw kit CARDIOHELP </t>
  </si>
  <si>
    <t xml:space="preserve">70104.8802 </t>
  </si>
  <si>
    <t xml:space="preserve">Connection Cable for interna! sensors CARDIOHELP </t>
  </si>
  <si>
    <t xml:space="preserve">70105.1913 </t>
  </si>
  <si>
    <t xml:space="preserve">Service tool box CARDIOHELP </t>
  </si>
  <si>
    <t xml:space="preserve">70105.3573 </t>
  </si>
  <si>
    <t xml:space="preserve">Battery cover plate CARD1OHELP </t>
  </si>
  <si>
    <t xml:space="preserve">70104.710S </t>
  </si>
  <si>
    <t xml:space="preserve">Temperature measurement device CARDIOHELP </t>
  </si>
  <si>
    <t xml:space="preserve">70104.7106 </t>
  </si>
  <si>
    <t xml:space="preserve">Temperature probe CARD1OHELP </t>
  </si>
  <si>
    <t xml:space="preserve">70104.7584 </t>
  </si>
  <si>
    <t xml:space="preserve">Probe Pusher Kit CARDlOHELP </t>
  </si>
  <si>
    <t xml:space="preserve">70104.7987 </t>
  </si>
  <si>
    <t xml:space="preserve">Safety seal CARDIOHELP </t>
  </si>
  <si>
    <t xml:space="preserve">70104.8001 </t>
  </si>
  <si>
    <t>Flow sensor CARDIOHELP</t>
  </si>
  <si>
    <t xml:space="preserve">70104.8803 </t>
  </si>
  <si>
    <t xml:space="preserve">Venous Probe CAROIOHELP </t>
  </si>
  <si>
    <t xml:space="preserve">70104.880S </t>
  </si>
  <si>
    <t xml:space="preserve">Power cable for DC connection CARDIOHELP </t>
  </si>
  <si>
    <t xml:space="preserve">70104.9193 </t>
  </si>
  <si>
    <t xml:space="preserve">Sensor board CAROIOHELP </t>
  </si>
  <si>
    <t xml:space="preserve">70104.9299 </t>
  </si>
  <si>
    <t xml:space="preserve">Fan kit, (2 for drive, 2 for cooling element CARDIOHELP </t>
  </si>
  <si>
    <t xml:space="preserve">70104.9497 </t>
  </si>
  <si>
    <t>Digi flow board CARDIOHELP</t>
  </si>
  <si>
    <t xml:space="preserve">70105.1200 </t>
  </si>
  <si>
    <t xml:space="preserve">Power cable, european power plug CARDIOHELP </t>
  </si>
  <si>
    <t xml:space="preserve">7010S.1201 </t>
  </si>
  <si>
    <t xml:space="preserve">Power cable, danish power plug CARDIOHELP </t>
  </si>
  <si>
    <t xml:space="preserve">70105.1202 </t>
  </si>
  <si>
    <t>Power cable, GB power plug CARDIOHELP</t>
  </si>
  <si>
    <t xml:space="preserve">70105.1203 </t>
  </si>
  <si>
    <t>Power cable, CH power plug CARDIOHELP</t>
  </si>
  <si>
    <t xml:space="preserve">70105.1381 </t>
  </si>
  <si>
    <t>Plastic plate top CARDIOHELP</t>
  </si>
  <si>
    <t xml:space="preserve">70105.1383 </t>
  </si>
  <si>
    <t>Holder CARDIOHELP</t>
  </si>
  <si>
    <t xml:space="preserve">70105.1385 </t>
  </si>
  <si>
    <t>Board CARDIOHELP</t>
  </si>
  <si>
    <t xml:space="preserve">70105.1386 </t>
  </si>
  <si>
    <t>Foil CARDIOHELP</t>
  </si>
  <si>
    <t xml:space="preserve">70105.1784 </t>
  </si>
  <si>
    <t>Rubber feet kit CARDIOHELP</t>
  </si>
  <si>
    <t xml:space="preserve">70105.1811 </t>
  </si>
  <si>
    <t>Loctite 222 CARDIOHELP</t>
  </si>
  <si>
    <t xml:space="preserve">7010S.1813 </t>
  </si>
  <si>
    <t>Loctite 243 CARDIOHELP</t>
  </si>
  <si>
    <t xml:space="preserve">70105.1822 </t>
  </si>
  <si>
    <t>Sealant type "Hylomar" CARDIOHELP</t>
  </si>
  <si>
    <t xml:space="preserve">70105.1835 </t>
  </si>
  <si>
    <t>Equipotential Bonding Pin Kit CARDIOHELP</t>
  </si>
  <si>
    <t xml:space="preserve">70105.1959 </t>
  </si>
  <si>
    <t>DC power supply unit CARDIOHELP</t>
  </si>
  <si>
    <t xml:space="preserve">70105.1978 </t>
  </si>
  <si>
    <t>Filter fuse CARDIOHELP</t>
  </si>
  <si>
    <t xml:space="preserve">70105.1384 </t>
  </si>
  <si>
    <t>Screw set CARDIOHELP</t>
  </si>
  <si>
    <t xml:space="preserve">70105.1380 </t>
  </si>
  <si>
    <t>Locking set CARDIOHELP</t>
  </si>
  <si>
    <t xml:space="preserve">70104.9301 </t>
  </si>
  <si>
    <t>Gasket seal kit CARDIOHELP</t>
  </si>
  <si>
    <t xml:space="preserve">70104.9302 </t>
  </si>
  <si>
    <t xml:space="preserve">Protection Kit CARDIOHELP </t>
  </si>
  <si>
    <t xml:space="preserve">70105.1382 </t>
  </si>
  <si>
    <t>Cover set CARDIOHELP</t>
  </si>
  <si>
    <t xml:space="preserve">70105.1379 </t>
  </si>
  <si>
    <t>Hand crank set CARDIOHELP</t>
  </si>
  <si>
    <t xml:space="preserve">70105.1958 </t>
  </si>
  <si>
    <t>Sensor tester CARDIOHELP</t>
  </si>
  <si>
    <t xml:space="preserve">70104.8804 </t>
  </si>
  <si>
    <t>Venous Probe Cable CARDIOHELP</t>
  </si>
  <si>
    <t xml:space="preserve">70105.2219 </t>
  </si>
  <si>
    <t>Expendable items CARDIOHELP</t>
  </si>
  <si>
    <t xml:space="preserve">70105.1785 </t>
  </si>
  <si>
    <t xml:space="preserve">locking Kit CARDIOHELP </t>
  </si>
  <si>
    <t xml:space="preserve">70104.9251 </t>
  </si>
  <si>
    <t>Level sensor CARDIOHELP</t>
  </si>
  <si>
    <t xml:space="preserve">70105.1387 </t>
  </si>
  <si>
    <t>Lubrication grease CARDIOHELP</t>
  </si>
  <si>
    <t xml:space="preserve">70105.3579 </t>
  </si>
  <si>
    <t xml:space="preserve">Touch Panel CARDIOHELP </t>
  </si>
  <si>
    <t xml:space="preserve">70105.3575 </t>
  </si>
  <si>
    <t xml:space="preserve">Cooling element CARDIOHELP </t>
  </si>
  <si>
    <t xml:space="preserve">70105.3577 </t>
  </si>
  <si>
    <t xml:space="preserve">Backlight inverter CARDIOHELP </t>
  </si>
  <si>
    <t xml:space="preserve">70105.3576 </t>
  </si>
  <si>
    <t>Power supply unit  CARDIOHELP</t>
  </si>
  <si>
    <t xml:space="preserve">70105.3580 </t>
  </si>
  <si>
    <t xml:space="preserve">Rotary encoder CARDIOHELP </t>
  </si>
  <si>
    <t xml:space="preserve">70105.3586 </t>
  </si>
  <si>
    <t xml:space="preserve">DC temale connector CARDIOHELP 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</si>
  <si>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</si>
  <si>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</si>
  <si>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</si>
  <si>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</si>
  <si>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</si>
  <si>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</si>
  <si>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</si>
  <si>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</si>
  <si>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</si>
  <si>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</si>
  <si>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</si>
  <si>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</si>
  <si>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</si>
  <si>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</si>
  <si>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</si>
  <si>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</si>
  <si>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</si>
  <si>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</si>
  <si>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</si>
  <si>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</si>
  <si>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</si>
  <si>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</si>
  <si>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</si>
  <si>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</si>
  <si>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 xml:space="preserve">70105.3574 </t>
  </si>
  <si>
    <t xml:space="preserve">Battery board CARDIOHELP </t>
  </si>
  <si>
    <t xml:space="preserve">70105.3583 </t>
  </si>
  <si>
    <t xml:space="preserve">Emergency mode switch CARDIOHELP </t>
  </si>
  <si>
    <t xml:space="preserve">70105.3578 </t>
  </si>
  <si>
    <t xml:space="preserve">Display CARDIOHELP </t>
  </si>
  <si>
    <t xml:space="preserve">70105.3585 </t>
  </si>
  <si>
    <t xml:space="preserve">CAN temale connector CARDIOHELP </t>
  </si>
  <si>
    <t xml:space="preserve">70105.3584 </t>
  </si>
  <si>
    <t xml:space="preserve">ECG female connector CARDIOHELP </t>
  </si>
  <si>
    <t xml:space="preserve">70105.3570 </t>
  </si>
  <si>
    <t xml:space="preserve">LED foil CARDIOHELP </t>
  </si>
  <si>
    <t xml:space="preserve">70105.3581 </t>
  </si>
  <si>
    <t xml:space="preserve">HMI cover plate CARDIOHELP </t>
  </si>
  <si>
    <t xml:space="preserve">07105.3569 </t>
  </si>
  <si>
    <t xml:space="preserve">Holder Venous Probe CARDIOHELP </t>
  </si>
  <si>
    <t xml:space="preserve">70104.9130 </t>
  </si>
  <si>
    <t xml:space="preserve">Battery (1 piece) CARDIOHELP </t>
  </si>
  <si>
    <t xml:space="preserve">70105.3572 </t>
  </si>
  <si>
    <t xml:space="preserve">Battery cover CARDIOHELP </t>
  </si>
  <si>
    <t xml:space="preserve">70104.8241 </t>
  </si>
  <si>
    <t xml:space="preserve">Blood phantom CARDIOHELP </t>
  </si>
  <si>
    <t xml:space="preserve">70105.3S82 </t>
  </si>
  <si>
    <t xml:space="preserve">Speaker CARDIOHELP </t>
  </si>
  <si>
    <t xml:space="preserve">70105.3571 </t>
  </si>
  <si>
    <t xml:space="preserve">Rotary knob cover CAROIOHELP </t>
  </si>
  <si>
    <t xml:space="preserve">70104.9244 </t>
  </si>
  <si>
    <t xml:space="preserve">Marker kit 4 colours CARDIOHELP </t>
  </si>
  <si>
    <t xml:space="preserve">70104.9252 </t>
  </si>
  <si>
    <t xml:space="preserve">CLS L2.0 CARDIOHELP </t>
  </si>
  <si>
    <t xml:space="preserve">70104.9307 </t>
  </si>
  <si>
    <t xml:space="preserve">Unlocking Guard Kit CARDIOHELP </t>
  </si>
  <si>
    <t xml:space="preserve">70105.1849 </t>
  </si>
  <si>
    <t xml:space="preserve">Cable Kit CARDIOHELP </t>
  </si>
  <si>
    <t xml:space="preserve">70105.1920 </t>
  </si>
  <si>
    <t xml:space="preserve">Ball D=5mm CAROIOHELP </t>
  </si>
  <si>
    <t xml:space="preserve">70105.1961 </t>
  </si>
  <si>
    <t xml:space="preserve">Fluss-Sensor SM600 CARDIOHELP </t>
  </si>
  <si>
    <t xml:space="preserve">70105.1984 </t>
  </si>
  <si>
    <t xml:space="preserve">Threaded Nozzle CARDIOHELP </t>
  </si>
  <si>
    <t xml:space="preserve">70105.1990 </t>
  </si>
  <si>
    <t xml:space="preserve">Flow meter CARDIOHELP </t>
  </si>
  <si>
    <t xml:space="preserve">70105.3525 </t>
  </si>
  <si>
    <t xml:space="preserve">Dichtring 1/4" CARDIOHELP </t>
  </si>
  <si>
    <t xml:space="preserve">70105.3587 </t>
  </si>
  <si>
    <t xml:space="preserve">AC mains connector CARDIOHELP </t>
  </si>
  <si>
    <t xml:space="preserve">70104.9192 </t>
  </si>
  <si>
    <t>HMI board CARDIOHELP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</si>
  <si>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 so okvirne.</t>
    </r>
  </si>
  <si>
    <t>Maquet</t>
  </si>
  <si>
    <t>Aparat za izventelesni krvni obtok Cardiohelp Advanced</t>
  </si>
  <si>
    <t>ZA VZDRŽEVANJE DVEH APARATOV ZA IZVeNTELESNI KRVNI OBTOK ECMO MAQUET CARDIOHELP</t>
  </si>
  <si>
    <t>ZA REDNI LETNI PREGLED DVEH APARATOV ZA IZVENTELESNI KRVNI OBTOK ECMO MAQUET CARDIOHELP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</si>
</sst>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96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9" fontId="12" fillId="0" borderId="0" xfId="2" applyFont="1" applyAlignment="1">
      <alignment wrapText="1"/>
    </xf>
    <xf numFmtId="164" fontId="12" fillId="0" borderId="9" xfId="0" applyNumberFormat="1" applyFont="1" applyBorder="1" applyAlignment="1">
      <alignment wrapText="1"/>
    </xf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2" fillId="0" borderId="0" xfId="0" applyFont="1"/>
    <xf numFmtId="0" fontId="3" fillId="0" borderId="0" xfId="0" applyFont="1" applyBorder="1" applyProtection="1"/>
    <xf numFmtId="49" fontId="7" fillId="0" borderId="0" xfId="0" applyNumberFormat="1" applyFont="1" applyAlignment="1">
      <alignment horizontal="left"/>
    </xf>
    <xf numFmtId="49" fontId="7" fillId="0" borderId="7" xfId="0" applyNumberFormat="1" applyFont="1" applyBorder="1" applyAlignment="1"/>
    <xf numFmtId="49" fontId="7" fillId="0" borderId="0" xfId="0" applyNumberFormat="1" applyFont="1"/>
    <xf numFmtId="49" fontId="6" fillId="2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top"/>
    </xf>
    <xf numFmtId="49" fontId="3" fillId="3" borderId="8" xfId="0" applyNumberFormat="1" applyFont="1" applyFill="1" applyBorder="1" applyAlignment="1" applyProtection="1">
      <alignment horizontal="left" vertical="top" wrapText="1"/>
    </xf>
    <xf numFmtId="49" fontId="3" fillId="2" borderId="4" xfId="0" applyNumberFormat="1" applyFont="1" applyFill="1" applyBorder="1" applyAlignment="1" applyProtection="1">
      <alignment horizontal="left" vertical="top"/>
    </xf>
    <xf numFmtId="49" fontId="3" fillId="3" borderId="1" xfId="0" applyNumberFormat="1" applyFont="1" applyFill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0" xfId="0" applyNumberFormat="1" applyFont="1" applyProtection="1"/>
    <xf numFmtId="0" fontId="14" fillId="0" borderId="0" xfId="0" applyFont="1"/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10" fillId="5" borderId="0" xfId="3" applyFont="1" applyFill="1" applyAlignment="1">
      <alignment horizontal="center" vertical="center" wrapText="1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7" fillId="3" borderId="0" xfId="0" applyFont="1" applyFill="1"/>
    <xf numFmtId="0" fontId="7" fillId="5" borderId="0" xfId="0" applyFont="1" applyFill="1"/>
    <xf numFmtId="0" fontId="7" fillId="0" borderId="7" xfId="3" applyFont="1" applyBorder="1"/>
    <xf numFmtId="0" fontId="7" fillId="0" borderId="0" xfId="3" applyFont="1" applyBorder="1" applyAlignment="1" applyProtection="1">
      <alignment horizontal="center"/>
      <protection locked="0"/>
    </xf>
    <xf numFmtId="0" fontId="7" fillId="0" borderId="7" xfId="3" applyFont="1" applyBorder="1" applyAlignment="1" applyProtection="1">
      <protection locked="0"/>
    </xf>
    <xf numFmtId="0" fontId="7" fillId="0" borderId="0" xfId="3" applyFont="1" applyBorder="1" applyAlignment="1" applyProtection="1">
      <protection locked="0"/>
    </xf>
  </cellXfs>
  <cellStyles count="4">
    <cellStyle name="Navadno" xfId="0" builtinId="0"/>
    <cellStyle name="Navadno 2" xfId="3" xr:uid="{5187875F-070B-4471-8FB7-EEE391D24A77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BFD5-0FC7-4EE1-A15C-9224C45B0F0F}" name="Tabela5" displayName="Tabela5" ref="A16:I18" totalsRowShown="0" headerRowDxfId="10" dataDxfId="9">
  <autoFilter ref="A16:I18" xr:uid="{01E5EEF8-8C9C-4B48-BC9D-88B07516F03B}"/>
  <tableColumns count="9">
    <tableColumn id="1" xr3:uid="{341CC91E-E438-4F2B-A03A-638E3055561E}" name="Št." dataDxfId="8"/>
    <tableColumn id="9" xr3:uid="{95E07D7A-7631-49FE-B6AC-AD5CF929A6BB}" name="Proizvajalec" dataDxfId="7"/>
    <tableColumn id="2" xr3:uid="{366D9EEE-66FC-48F1-BA7F-52B19E060F32}" name="Naziv naprave" dataDxfId="6"/>
    <tableColumn id="3" xr3:uid="{346F95EF-CBF8-433A-A544-361FA7726218}" name="Serijska št." dataDxfId="5"/>
    <tableColumn id="4" xr3:uid="{7C8240C0-66B6-4EB9-B217-E2F4FCB60D45}" name="Količina " dataDxfId="4"/>
    <tableColumn id="5" xr3:uid="{310A7738-C93B-473F-A95A-00C28A8F80D3}" name="Cena na EM brez DDV" dataDxfId="3"/>
    <tableColumn id="6" xr3:uid="{892E673F-BC15-4FDC-AF32-D58106713681}" name="DDV (%)" dataDxfId="2" dataCellStyle="Odstotek"/>
    <tableColumn id="7" xr3:uid="{3AD0BB36-0108-4F28-ABE7-4E4EBC37BB6A}" name="Vrednost brez DDV" dataDxfId="1">
      <calculatedColumnFormula>Tabela5[[#This Row],[Količina ]]*Tabela5[[#This Row],[Cena na EM brez DDV]]</calculatedColumnFormula>
    </tableColumn>
    <tableColumn id="8" xr3:uid="{88252FA5-F31F-4404-A9AA-48424BC55E14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09"/>
  <sheetViews>
    <sheetView tabSelected="1" topLeftCell="A6" zoomScaleNormal="100" workbookViewId="0">
      <selection activeCell="A13" sqref="A13:K13"/>
    </sheetView>
  </sheetViews>
  <sheetFormatPr defaultRowHeight="12.75" x14ac:dyDescent="0.2"/>
  <cols>
    <col min="1" max="1" width="6.140625" style="1" customWidth="1"/>
    <col min="2" max="2" width="14.140625" style="71" customWidth="1"/>
    <col min="3" max="3" width="7.5703125" style="2" customWidth="1"/>
    <col min="4" max="4" width="8.140625" style="1" customWidth="1"/>
    <col min="5" max="5" width="4" style="1" customWidth="1"/>
    <col min="6" max="6" width="27.85546875" style="1" customWidth="1"/>
    <col min="7" max="7" width="6.5703125" style="1" customWidth="1"/>
    <col min="8" max="8" width="8.5703125" style="3" customWidth="1"/>
    <col min="9" max="9" width="11.140625" style="1" customWidth="1"/>
    <col min="10" max="10" width="7.42578125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s="28" customFormat="1" x14ac:dyDescent="0.2">
      <c r="B3" s="62" t="s">
        <v>7</v>
      </c>
      <c r="C3" s="29"/>
      <c r="D3" s="29"/>
      <c r="E3" s="29"/>
      <c r="H3" s="30"/>
    </row>
    <row r="4" spans="1:11" s="28" customFormat="1" ht="20.25" customHeight="1" x14ac:dyDescent="0.2">
      <c r="B4" s="63"/>
      <c r="C4" s="40"/>
      <c r="D4" s="39"/>
      <c r="E4" s="31"/>
      <c r="F4" s="31"/>
      <c r="H4" s="30"/>
    </row>
    <row r="5" spans="1:11" s="28" customFormat="1" ht="20.25" customHeight="1" x14ac:dyDescent="0.2">
      <c r="B5" s="63"/>
      <c r="C5" s="40"/>
      <c r="D5" s="39"/>
      <c r="E5" s="32"/>
      <c r="F5" s="32"/>
      <c r="H5" s="30"/>
    </row>
    <row r="6" spans="1:11" s="28" customFormat="1" ht="20.25" customHeight="1" x14ac:dyDescent="0.2">
      <c r="B6" s="63"/>
      <c r="C6" s="40"/>
      <c r="D6" s="39"/>
      <c r="E6" s="31"/>
      <c r="F6" s="31"/>
      <c r="H6" s="30"/>
    </row>
    <row r="7" spans="1:11" s="28" customFormat="1" x14ac:dyDescent="0.2">
      <c r="B7" s="64"/>
      <c r="C7" s="29"/>
      <c r="H7" s="30"/>
    </row>
    <row r="8" spans="1:11" s="28" customFormat="1" ht="20.25" customHeight="1" x14ac:dyDescent="0.2">
      <c r="B8" s="62" t="s">
        <v>8</v>
      </c>
      <c r="C8" s="29"/>
      <c r="D8" s="39"/>
      <c r="E8" s="39"/>
      <c r="F8" s="31"/>
      <c r="H8" s="30"/>
    </row>
    <row r="9" spans="1:11" s="28" customFormat="1" ht="20.25" customHeight="1" x14ac:dyDescent="0.2">
      <c r="B9" s="62" t="s">
        <v>9</v>
      </c>
      <c r="C9" s="40"/>
      <c r="D9" s="39"/>
      <c r="E9" s="33"/>
      <c r="H9" s="30"/>
    </row>
    <row r="13" spans="1:11" ht="18" x14ac:dyDescent="0.2">
      <c r="A13" s="74" t="s">
        <v>81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ht="61.5" customHeight="1" x14ac:dyDescent="0.2">
      <c r="A14" s="75" t="s">
        <v>254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</row>
    <row r="17" spans="1:12" ht="38.25" x14ac:dyDescent="0.2">
      <c r="A17" s="4" t="s">
        <v>0</v>
      </c>
      <c r="B17" s="65" t="s">
        <v>70</v>
      </c>
      <c r="C17" s="34" t="s">
        <v>1</v>
      </c>
      <c r="D17" s="36"/>
      <c r="E17" s="36"/>
      <c r="F17" s="36"/>
      <c r="G17" s="5" t="s">
        <v>2</v>
      </c>
      <c r="H17" s="5" t="s">
        <v>3</v>
      </c>
      <c r="I17" s="6" t="s">
        <v>4</v>
      </c>
      <c r="J17" s="6" t="s">
        <v>5</v>
      </c>
      <c r="K17" s="6" t="s">
        <v>6</v>
      </c>
    </row>
    <row r="18" spans="1:12" ht="15" customHeight="1" x14ac:dyDescent="0.2">
      <c r="A18" s="7" t="s">
        <v>10</v>
      </c>
      <c r="B18" s="66"/>
      <c r="C18" s="76" t="s">
        <v>11</v>
      </c>
      <c r="D18" s="77"/>
      <c r="E18" s="77"/>
      <c r="F18" s="77"/>
      <c r="G18" s="8" t="s">
        <v>12</v>
      </c>
      <c r="H18" s="88">
        <v>20</v>
      </c>
      <c r="I18" s="9"/>
      <c r="J18" s="9"/>
      <c r="K18" s="9">
        <f>H18*I18</f>
        <v>0</v>
      </c>
      <c r="L18" s="1">
        <f>J18*K18/100</f>
        <v>0</v>
      </c>
    </row>
    <row r="19" spans="1:12" ht="54" customHeight="1" x14ac:dyDescent="0.2">
      <c r="A19" s="10" t="s">
        <v>14</v>
      </c>
      <c r="B19" s="67"/>
      <c r="C19" s="78" t="s">
        <v>63</v>
      </c>
      <c r="D19" s="79"/>
      <c r="E19" s="79"/>
      <c r="F19" s="79"/>
      <c r="G19" s="11" t="s">
        <v>13</v>
      </c>
      <c r="H19" s="89">
        <v>10</v>
      </c>
      <c r="I19" s="12"/>
      <c r="J19" s="12"/>
      <c r="K19" s="12">
        <f>H19*I19</f>
        <v>0</v>
      </c>
      <c r="L19" s="1">
        <f t="shared" ref="L19:L20" si="0">J19*K19/100</f>
        <v>0</v>
      </c>
    </row>
    <row r="20" spans="1:12" ht="25.5" customHeight="1" x14ac:dyDescent="0.2">
      <c r="A20" s="13"/>
      <c r="B20" s="68"/>
      <c r="C20" s="35" t="s">
        <v>69</v>
      </c>
      <c r="D20" s="37"/>
      <c r="E20" s="37"/>
      <c r="F20" s="37"/>
      <c r="G20" s="37"/>
      <c r="H20" s="37"/>
      <c r="I20" s="37"/>
      <c r="J20" s="37"/>
      <c r="K20" s="38"/>
      <c r="L20" s="1">
        <f t="shared" si="0"/>
        <v>0</v>
      </c>
    </row>
    <row r="21" spans="1:12" ht="25.5" customHeight="1" x14ac:dyDescent="0.2">
      <c r="A21" s="13"/>
      <c r="B21" s="68"/>
      <c r="C21" s="81" t="s">
        <v>82</v>
      </c>
      <c r="D21" s="81"/>
      <c r="E21" s="81"/>
      <c r="F21" s="81"/>
      <c r="G21" s="37"/>
      <c r="H21" s="37"/>
      <c r="I21" s="37"/>
      <c r="J21" s="37"/>
      <c r="K21" s="38"/>
    </row>
    <row r="22" spans="1:12" ht="15" customHeight="1" x14ac:dyDescent="0.2">
      <c r="A22" s="15" t="s">
        <v>15</v>
      </c>
      <c r="B22" s="69" t="s">
        <v>83</v>
      </c>
      <c r="C22" s="49" t="s">
        <v>84</v>
      </c>
      <c r="D22" s="50"/>
      <c r="E22" s="50"/>
      <c r="F22" s="50"/>
      <c r="G22" s="16" t="s">
        <v>64</v>
      </c>
      <c r="H22" s="86">
        <v>1</v>
      </c>
      <c r="I22" s="17">
        <v>0</v>
      </c>
      <c r="J22" s="27">
        <v>22</v>
      </c>
      <c r="K22" s="17">
        <f t="shared" ref="K22:K32" si="1">H22*I22</f>
        <v>0</v>
      </c>
      <c r="L22" s="1">
        <f t="shared" ref="L22:L50" si="2">J22*K22/100</f>
        <v>0</v>
      </c>
    </row>
    <row r="23" spans="1:12" x14ac:dyDescent="0.2">
      <c r="A23" s="14" t="s">
        <v>16</v>
      </c>
      <c r="B23" s="70" t="s">
        <v>85</v>
      </c>
      <c r="C23" s="51" t="s">
        <v>86</v>
      </c>
      <c r="D23" s="52"/>
      <c r="E23" s="52"/>
      <c r="F23" s="52"/>
      <c r="G23" s="18" t="s">
        <v>64</v>
      </c>
      <c r="H23" s="87">
        <v>1</v>
      </c>
      <c r="I23" s="9">
        <v>0</v>
      </c>
      <c r="J23" s="26">
        <v>22</v>
      </c>
      <c r="K23" s="19">
        <f t="shared" si="1"/>
        <v>0</v>
      </c>
      <c r="L23" s="1">
        <f t="shared" si="2"/>
        <v>0</v>
      </c>
    </row>
    <row r="24" spans="1:12" ht="15" customHeight="1" x14ac:dyDescent="0.2">
      <c r="A24" s="15" t="s">
        <v>17</v>
      </c>
      <c r="B24" s="69" t="s">
        <v>87</v>
      </c>
      <c r="C24" s="49" t="s">
        <v>88</v>
      </c>
      <c r="D24" s="50"/>
      <c r="E24" s="50"/>
      <c r="F24" s="50"/>
      <c r="G24" s="16" t="s">
        <v>64</v>
      </c>
      <c r="H24" s="86">
        <v>1</v>
      </c>
      <c r="I24" s="17">
        <v>0</v>
      </c>
      <c r="J24" s="27">
        <v>22</v>
      </c>
      <c r="K24" s="17">
        <f t="shared" si="1"/>
        <v>0</v>
      </c>
      <c r="L24" s="1">
        <f t="shared" si="2"/>
        <v>0</v>
      </c>
    </row>
    <row r="25" spans="1:12" ht="15" customHeight="1" x14ac:dyDescent="0.2">
      <c r="A25" s="14" t="s">
        <v>18</v>
      </c>
      <c r="B25" s="70" t="s">
        <v>89</v>
      </c>
      <c r="C25" s="51" t="s">
        <v>90</v>
      </c>
      <c r="D25" s="52"/>
      <c r="E25" s="52"/>
      <c r="F25" s="52"/>
      <c r="G25" s="18" t="s">
        <v>64</v>
      </c>
      <c r="H25" s="87">
        <v>1</v>
      </c>
      <c r="I25" s="9">
        <v>0</v>
      </c>
      <c r="J25" s="26">
        <v>22</v>
      </c>
      <c r="K25" s="19">
        <f t="shared" si="1"/>
        <v>0</v>
      </c>
      <c r="L25" s="1">
        <f t="shared" si="2"/>
        <v>0</v>
      </c>
    </row>
    <row r="26" spans="1:12" ht="15" customHeight="1" x14ac:dyDescent="0.2">
      <c r="A26" s="15" t="s">
        <v>19</v>
      </c>
      <c r="B26" s="69" t="s">
        <v>91</v>
      </c>
      <c r="C26" s="49" t="s">
        <v>92</v>
      </c>
      <c r="D26" s="50"/>
      <c r="E26" s="50"/>
      <c r="F26" s="50"/>
      <c r="G26" s="16" t="s">
        <v>64</v>
      </c>
      <c r="H26" s="86">
        <v>2</v>
      </c>
      <c r="I26" s="17">
        <v>0</v>
      </c>
      <c r="J26" s="27">
        <v>22</v>
      </c>
      <c r="K26" s="17">
        <f t="shared" si="1"/>
        <v>0</v>
      </c>
      <c r="L26" s="1">
        <f t="shared" si="2"/>
        <v>0</v>
      </c>
    </row>
    <row r="27" spans="1:12" ht="15" customHeight="1" x14ac:dyDescent="0.2">
      <c r="A27" s="14" t="s">
        <v>20</v>
      </c>
      <c r="B27" s="70" t="s">
        <v>93</v>
      </c>
      <c r="C27" s="51" t="s">
        <v>94</v>
      </c>
      <c r="D27" s="52"/>
      <c r="E27" s="52"/>
      <c r="F27" s="52"/>
      <c r="G27" s="18" t="s">
        <v>64</v>
      </c>
      <c r="H27" s="87">
        <v>1</v>
      </c>
      <c r="I27" s="9">
        <v>0</v>
      </c>
      <c r="J27" s="26">
        <v>22</v>
      </c>
      <c r="K27" s="19">
        <f t="shared" si="1"/>
        <v>0</v>
      </c>
      <c r="L27" s="1">
        <f t="shared" si="2"/>
        <v>0</v>
      </c>
    </row>
    <row r="28" spans="1:12" x14ac:dyDescent="0.2">
      <c r="A28" s="15" t="s">
        <v>21</v>
      </c>
      <c r="B28" s="69" t="s">
        <v>95</v>
      </c>
      <c r="C28" s="49" t="s">
        <v>96</v>
      </c>
      <c r="D28" s="50"/>
      <c r="E28" s="50"/>
      <c r="F28" s="50"/>
      <c r="G28" s="16" t="s">
        <v>64</v>
      </c>
      <c r="H28" s="86">
        <v>2</v>
      </c>
      <c r="I28" s="17">
        <v>0</v>
      </c>
      <c r="J28" s="27">
        <v>22</v>
      </c>
      <c r="K28" s="17">
        <f t="shared" si="1"/>
        <v>0</v>
      </c>
      <c r="L28" s="1">
        <f t="shared" si="2"/>
        <v>0</v>
      </c>
    </row>
    <row r="29" spans="1:12" x14ac:dyDescent="0.2">
      <c r="A29" s="14" t="s">
        <v>22</v>
      </c>
      <c r="B29" s="70" t="s">
        <v>97</v>
      </c>
      <c r="C29" s="51" t="s">
        <v>98</v>
      </c>
      <c r="D29" s="52"/>
      <c r="E29" s="52"/>
      <c r="F29" s="52"/>
      <c r="G29" s="18" t="s">
        <v>64</v>
      </c>
      <c r="H29" s="87">
        <v>1</v>
      </c>
      <c r="I29" s="9">
        <v>0</v>
      </c>
      <c r="J29" s="26">
        <v>22</v>
      </c>
      <c r="K29" s="19">
        <f t="shared" si="1"/>
        <v>0</v>
      </c>
      <c r="L29" s="1">
        <f t="shared" si="2"/>
        <v>0</v>
      </c>
    </row>
    <row r="30" spans="1:12" x14ac:dyDescent="0.2">
      <c r="A30" s="15" t="s">
        <v>23</v>
      </c>
      <c r="B30" s="69" t="s">
        <v>99</v>
      </c>
      <c r="C30" s="49" t="s">
        <v>100</v>
      </c>
      <c r="D30" s="50"/>
      <c r="E30" s="50"/>
      <c r="F30" s="50"/>
      <c r="G30" s="16" t="s">
        <v>64</v>
      </c>
      <c r="H30" s="86">
        <v>2</v>
      </c>
      <c r="I30" s="17">
        <v>0</v>
      </c>
      <c r="J30" s="27">
        <v>22</v>
      </c>
      <c r="K30" s="17">
        <f t="shared" si="1"/>
        <v>0</v>
      </c>
      <c r="L30" s="1">
        <f t="shared" si="2"/>
        <v>0</v>
      </c>
    </row>
    <row r="31" spans="1:12" ht="15" customHeight="1" x14ac:dyDescent="0.2">
      <c r="A31" s="14" t="s">
        <v>24</v>
      </c>
      <c r="B31" s="70" t="s">
        <v>101</v>
      </c>
      <c r="C31" s="51" t="s">
        <v>102</v>
      </c>
      <c r="D31" s="52"/>
      <c r="E31" s="52"/>
      <c r="F31" s="52"/>
      <c r="G31" s="18" t="s">
        <v>64</v>
      </c>
      <c r="H31" s="87">
        <v>2</v>
      </c>
      <c r="I31" s="9">
        <v>0</v>
      </c>
      <c r="J31" s="26">
        <v>22</v>
      </c>
      <c r="K31" s="19">
        <f t="shared" si="1"/>
        <v>0</v>
      </c>
      <c r="L31" s="1">
        <f t="shared" si="2"/>
        <v>0</v>
      </c>
    </row>
    <row r="32" spans="1:12" ht="15" customHeight="1" x14ac:dyDescent="0.2">
      <c r="A32" s="15" t="s">
        <v>25</v>
      </c>
      <c r="B32" s="69" t="s">
        <v>103</v>
      </c>
      <c r="C32" s="49" t="s">
        <v>104</v>
      </c>
      <c r="D32" s="50"/>
      <c r="E32" s="50"/>
      <c r="F32" s="50"/>
      <c r="G32" s="16" t="s">
        <v>64</v>
      </c>
      <c r="H32" s="86">
        <v>2</v>
      </c>
      <c r="I32" s="17">
        <v>0</v>
      </c>
      <c r="J32" s="27">
        <v>22</v>
      </c>
      <c r="K32" s="17">
        <f t="shared" si="1"/>
        <v>0</v>
      </c>
      <c r="L32" s="1">
        <f t="shared" si="2"/>
        <v>0</v>
      </c>
    </row>
    <row r="33" spans="1:12" ht="15" customHeight="1" x14ac:dyDescent="0.2">
      <c r="A33" s="14" t="s">
        <v>26</v>
      </c>
      <c r="B33" s="70" t="s">
        <v>105</v>
      </c>
      <c r="C33" s="51" t="s">
        <v>106</v>
      </c>
      <c r="D33" s="52"/>
      <c r="E33" s="52"/>
      <c r="F33" s="52"/>
      <c r="G33" s="18" t="s">
        <v>64</v>
      </c>
      <c r="H33" s="87">
        <v>1</v>
      </c>
      <c r="I33" s="9">
        <v>0</v>
      </c>
      <c r="J33" s="26">
        <v>22</v>
      </c>
      <c r="K33" s="19">
        <f>H34*I33</f>
        <v>0</v>
      </c>
      <c r="L33" s="1">
        <f t="shared" si="2"/>
        <v>0</v>
      </c>
    </row>
    <row r="34" spans="1:12" ht="15" customHeight="1" x14ac:dyDescent="0.2">
      <c r="A34" s="15" t="s">
        <v>27</v>
      </c>
      <c r="B34" s="69" t="s">
        <v>107</v>
      </c>
      <c r="C34" s="49" t="s">
        <v>108</v>
      </c>
      <c r="D34" s="50"/>
      <c r="E34" s="50"/>
      <c r="F34" s="50"/>
      <c r="G34" s="16" t="s">
        <v>64</v>
      </c>
      <c r="H34" s="86">
        <v>1</v>
      </c>
      <c r="I34" s="17">
        <v>0</v>
      </c>
      <c r="J34" s="27">
        <v>22</v>
      </c>
      <c r="K34" s="17">
        <f>H35*I34</f>
        <v>0</v>
      </c>
      <c r="L34" s="1">
        <f t="shared" si="2"/>
        <v>0</v>
      </c>
    </row>
    <row r="35" spans="1:12" ht="15" customHeight="1" x14ac:dyDescent="0.2">
      <c r="A35" s="14" t="s">
        <v>28</v>
      </c>
      <c r="B35" s="70" t="s">
        <v>109</v>
      </c>
      <c r="C35" s="51" t="s">
        <v>110</v>
      </c>
      <c r="D35" s="52"/>
      <c r="E35" s="52"/>
      <c r="F35" s="52"/>
      <c r="G35" s="18" t="s">
        <v>64</v>
      </c>
      <c r="H35" s="87">
        <v>1</v>
      </c>
      <c r="I35" s="9">
        <v>0</v>
      </c>
      <c r="J35" s="26">
        <v>22</v>
      </c>
      <c r="K35" s="19">
        <f>H35*I35</f>
        <v>0</v>
      </c>
      <c r="L35" s="1">
        <f t="shared" si="2"/>
        <v>0</v>
      </c>
    </row>
    <row r="36" spans="1:12" ht="15" customHeight="1" x14ac:dyDescent="0.2">
      <c r="A36" s="15" t="s">
        <v>29</v>
      </c>
      <c r="B36" s="69" t="s">
        <v>111</v>
      </c>
      <c r="C36" s="49" t="s">
        <v>112</v>
      </c>
      <c r="D36" s="50"/>
      <c r="E36" s="50"/>
      <c r="F36" s="50"/>
      <c r="G36" s="16" t="s">
        <v>64</v>
      </c>
      <c r="H36" s="86">
        <v>1</v>
      </c>
      <c r="I36" s="17">
        <v>0</v>
      </c>
      <c r="J36" s="27">
        <v>22</v>
      </c>
      <c r="K36" s="17">
        <f>H36*I36</f>
        <v>0</v>
      </c>
      <c r="L36" s="1">
        <f t="shared" si="2"/>
        <v>0</v>
      </c>
    </row>
    <row r="37" spans="1:12" ht="15" customHeight="1" x14ac:dyDescent="0.2">
      <c r="A37" s="14" t="s">
        <v>30</v>
      </c>
      <c r="B37" s="70" t="s">
        <v>113</v>
      </c>
      <c r="C37" s="51" t="s">
        <v>114</v>
      </c>
      <c r="D37" s="52"/>
      <c r="E37" s="52"/>
      <c r="F37" s="52"/>
      <c r="G37" s="18" t="s">
        <v>64</v>
      </c>
      <c r="H37" s="87">
        <v>1</v>
      </c>
      <c r="I37" s="9">
        <v>0</v>
      </c>
      <c r="J37" s="26">
        <v>22</v>
      </c>
      <c r="K37" s="19">
        <f t="shared" ref="K37:K68" si="3">H37*I37</f>
        <v>0</v>
      </c>
      <c r="L37" s="1">
        <f t="shared" si="2"/>
        <v>0</v>
      </c>
    </row>
    <row r="38" spans="1:12" ht="15" customHeight="1" x14ac:dyDescent="0.2">
      <c r="A38" s="15" t="s">
        <v>31</v>
      </c>
      <c r="B38" s="69" t="s">
        <v>115</v>
      </c>
      <c r="C38" s="49" t="s">
        <v>116</v>
      </c>
      <c r="D38" s="50"/>
      <c r="E38" s="50"/>
      <c r="F38" s="50"/>
      <c r="G38" s="16" t="s">
        <v>64</v>
      </c>
      <c r="H38" s="86">
        <v>1</v>
      </c>
      <c r="I38" s="17">
        <v>0</v>
      </c>
      <c r="J38" s="27">
        <v>22</v>
      </c>
      <c r="K38" s="17">
        <f t="shared" si="3"/>
        <v>0</v>
      </c>
      <c r="L38" s="1">
        <f t="shared" si="2"/>
        <v>0</v>
      </c>
    </row>
    <row r="39" spans="1:12" ht="15" customHeight="1" x14ac:dyDescent="0.2">
      <c r="A39" s="14" t="s">
        <v>32</v>
      </c>
      <c r="B39" s="70" t="s">
        <v>117</v>
      </c>
      <c r="C39" s="51" t="s">
        <v>118</v>
      </c>
      <c r="D39" s="52"/>
      <c r="E39" s="52"/>
      <c r="F39" s="52"/>
      <c r="G39" s="18" t="s">
        <v>64</v>
      </c>
      <c r="H39" s="87">
        <v>1</v>
      </c>
      <c r="I39" s="9">
        <v>0</v>
      </c>
      <c r="J39" s="26">
        <v>22</v>
      </c>
      <c r="K39" s="19">
        <f t="shared" si="3"/>
        <v>0</v>
      </c>
      <c r="L39" s="1">
        <f t="shared" si="2"/>
        <v>0</v>
      </c>
    </row>
    <row r="40" spans="1:12" ht="15" customHeight="1" x14ac:dyDescent="0.2">
      <c r="A40" s="15" t="s">
        <v>33</v>
      </c>
      <c r="B40" s="69" t="s">
        <v>119</v>
      </c>
      <c r="C40" s="49" t="s">
        <v>120</v>
      </c>
      <c r="D40" s="50"/>
      <c r="E40" s="50"/>
      <c r="F40" s="50"/>
      <c r="G40" s="16" t="s">
        <v>64</v>
      </c>
      <c r="H40" s="86">
        <v>1</v>
      </c>
      <c r="I40" s="17">
        <v>0</v>
      </c>
      <c r="J40" s="27">
        <v>22</v>
      </c>
      <c r="K40" s="17">
        <f t="shared" si="3"/>
        <v>0</v>
      </c>
      <c r="L40" s="1">
        <f t="shared" si="2"/>
        <v>0</v>
      </c>
    </row>
    <row r="41" spans="1:12" ht="15" customHeight="1" x14ac:dyDescent="0.2">
      <c r="A41" s="14" t="s">
        <v>34</v>
      </c>
      <c r="B41" s="70" t="s">
        <v>121</v>
      </c>
      <c r="C41" s="51" t="s">
        <v>122</v>
      </c>
      <c r="D41" s="52"/>
      <c r="E41" s="52"/>
      <c r="F41" s="52"/>
      <c r="G41" s="18" t="s">
        <v>64</v>
      </c>
      <c r="H41" s="87">
        <v>1</v>
      </c>
      <c r="I41" s="9">
        <v>0</v>
      </c>
      <c r="J41" s="26">
        <v>22</v>
      </c>
      <c r="K41" s="19">
        <f t="shared" si="3"/>
        <v>0</v>
      </c>
      <c r="L41" s="1">
        <f t="shared" si="2"/>
        <v>0</v>
      </c>
    </row>
    <row r="42" spans="1:12" ht="15" customHeight="1" x14ac:dyDescent="0.2">
      <c r="A42" s="15" t="s">
        <v>35</v>
      </c>
      <c r="B42" s="69" t="s">
        <v>123</v>
      </c>
      <c r="C42" s="49" t="s">
        <v>124</v>
      </c>
      <c r="D42" s="50"/>
      <c r="E42" s="50"/>
      <c r="F42" s="50"/>
      <c r="G42" s="16" t="s">
        <v>64</v>
      </c>
      <c r="H42" s="86">
        <v>1</v>
      </c>
      <c r="I42" s="17">
        <v>0</v>
      </c>
      <c r="J42" s="27">
        <v>22</v>
      </c>
      <c r="K42" s="17">
        <f t="shared" si="3"/>
        <v>0</v>
      </c>
      <c r="L42" s="1">
        <f t="shared" si="2"/>
        <v>0</v>
      </c>
    </row>
    <row r="43" spans="1:12" ht="15" customHeight="1" x14ac:dyDescent="0.2">
      <c r="A43" s="14" t="s">
        <v>36</v>
      </c>
      <c r="B43" s="70" t="s">
        <v>125</v>
      </c>
      <c r="C43" s="51" t="s">
        <v>126</v>
      </c>
      <c r="D43" s="52"/>
      <c r="E43" s="52"/>
      <c r="F43" s="52"/>
      <c r="G43" s="18" t="s">
        <v>64</v>
      </c>
      <c r="H43" s="87">
        <v>1</v>
      </c>
      <c r="I43" s="9">
        <v>0</v>
      </c>
      <c r="J43" s="26">
        <v>22</v>
      </c>
      <c r="K43" s="19">
        <f t="shared" si="3"/>
        <v>0</v>
      </c>
      <c r="L43" s="1">
        <f t="shared" si="2"/>
        <v>0</v>
      </c>
    </row>
    <row r="44" spans="1:12" ht="15" customHeight="1" x14ac:dyDescent="0.2">
      <c r="A44" s="15" t="s">
        <v>37</v>
      </c>
      <c r="B44" s="69" t="s">
        <v>127</v>
      </c>
      <c r="C44" s="49" t="s">
        <v>128</v>
      </c>
      <c r="D44" s="50"/>
      <c r="E44" s="50"/>
      <c r="F44" s="50"/>
      <c r="G44" s="16" t="s">
        <v>64</v>
      </c>
      <c r="H44" s="86">
        <v>1</v>
      </c>
      <c r="I44" s="17">
        <v>0</v>
      </c>
      <c r="J44" s="27">
        <v>22</v>
      </c>
      <c r="K44" s="17">
        <f t="shared" si="3"/>
        <v>0</v>
      </c>
      <c r="L44" s="1">
        <f t="shared" si="2"/>
        <v>0</v>
      </c>
    </row>
    <row r="45" spans="1:12" ht="15" customHeight="1" x14ac:dyDescent="0.2">
      <c r="A45" s="14" t="s">
        <v>38</v>
      </c>
      <c r="B45" s="70" t="s">
        <v>129</v>
      </c>
      <c r="C45" s="51" t="s">
        <v>130</v>
      </c>
      <c r="D45" s="52"/>
      <c r="E45" s="52"/>
      <c r="F45" s="52"/>
      <c r="G45" s="18" t="s">
        <v>64</v>
      </c>
      <c r="H45" s="87">
        <v>1</v>
      </c>
      <c r="I45" s="9">
        <v>0</v>
      </c>
      <c r="J45" s="26">
        <v>22</v>
      </c>
      <c r="K45" s="19">
        <f t="shared" si="3"/>
        <v>0</v>
      </c>
      <c r="L45" s="1">
        <f t="shared" si="2"/>
        <v>0</v>
      </c>
    </row>
    <row r="46" spans="1:12" ht="15" customHeight="1" x14ac:dyDescent="0.2">
      <c r="A46" s="15" t="s">
        <v>39</v>
      </c>
      <c r="B46" s="69" t="s">
        <v>131</v>
      </c>
      <c r="C46" s="49" t="s">
        <v>132</v>
      </c>
      <c r="D46" s="50"/>
      <c r="E46" s="50"/>
      <c r="F46" s="50"/>
      <c r="G46" s="16" t="s">
        <v>64</v>
      </c>
      <c r="H46" s="86">
        <v>1</v>
      </c>
      <c r="I46" s="17">
        <v>0</v>
      </c>
      <c r="J46" s="27">
        <v>22</v>
      </c>
      <c r="K46" s="17">
        <f t="shared" si="3"/>
        <v>0</v>
      </c>
      <c r="L46" s="1">
        <f t="shared" si="2"/>
        <v>0</v>
      </c>
    </row>
    <row r="47" spans="1:12" ht="15" customHeight="1" x14ac:dyDescent="0.2">
      <c r="A47" s="14" t="s">
        <v>40</v>
      </c>
      <c r="B47" s="70" t="s">
        <v>133</v>
      </c>
      <c r="C47" s="51" t="s">
        <v>134</v>
      </c>
      <c r="D47" s="52"/>
      <c r="E47" s="52"/>
      <c r="F47" s="52"/>
      <c r="G47" s="18" t="s">
        <v>64</v>
      </c>
      <c r="H47" s="87">
        <v>1</v>
      </c>
      <c r="I47" s="9">
        <v>0</v>
      </c>
      <c r="J47" s="26">
        <v>22</v>
      </c>
      <c r="K47" s="19">
        <f t="shared" si="3"/>
        <v>0</v>
      </c>
      <c r="L47" s="1">
        <f t="shared" si="2"/>
        <v>0</v>
      </c>
    </row>
    <row r="48" spans="1:12" x14ac:dyDescent="0.2">
      <c r="A48" s="15" t="s">
        <v>41</v>
      </c>
      <c r="B48" s="69" t="s">
        <v>135</v>
      </c>
      <c r="C48" s="49" t="s">
        <v>136</v>
      </c>
      <c r="D48" s="50"/>
      <c r="E48" s="50"/>
      <c r="F48" s="50"/>
      <c r="G48" s="16" t="s">
        <v>64</v>
      </c>
      <c r="H48" s="86">
        <v>1</v>
      </c>
      <c r="I48" s="17">
        <v>0</v>
      </c>
      <c r="J48" s="27">
        <v>22</v>
      </c>
      <c r="K48" s="17">
        <f t="shared" si="3"/>
        <v>0</v>
      </c>
      <c r="L48" s="1">
        <f t="shared" si="2"/>
        <v>0</v>
      </c>
    </row>
    <row r="49" spans="1:12" ht="15" customHeight="1" x14ac:dyDescent="0.2">
      <c r="A49" s="14" t="s">
        <v>42</v>
      </c>
      <c r="B49" s="70" t="s">
        <v>137</v>
      </c>
      <c r="C49" s="51" t="s">
        <v>138</v>
      </c>
      <c r="D49" s="52"/>
      <c r="E49" s="52"/>
      <c r="F49" s="52"/>
      <c r="G49" s="18" t="s">
        <v>64</v>
      </c>
      <c r="H49" s="87">
        <v>1</v>
      </c>
      <c r="I49" s="9">
        <v>0</v>
      </c>
      <c r="J49" s="26">
        <v>22</v>
      </c>
      <c r="K49" s="19">
        <f t="shared" si="3"/>
        <v>0</v>
      </c>
      <c r="L49" s="1">
        <f t="shared" si="2"/>
        <v>0</v>
      </c>
    </row>
    <row r="50" spans="1:12" ht="15" customHeight="1" x14ac:dyDescent="0.2">
      <c r="A50" s="15" t="s">
        <v>43</v>
      </c>
      <c r="B50" s="69" t="s">
        <v>139</v>
      </c>
      <c r="C50" s="49" t="s">
        <v>140</v>
      </c>
      <c r="D50" s="50"/>
      <c r="E50" s="50"/>
      <c r="F50" s="50"/>
      <c r="G50" s="16" t="s">
        <v>64</v>
      </c>
      <c r="H50" s="86">
        <v>1</v>
      </c>
      <c r="I50" s="17">
        <v>0</v>
      </c>
      <c r="J50" s="27">
        <v>22</v>
      </c>
      <c r="K50" s="17">
        <f t="shared" si="3"/>
        <v>0</v>
      </c>
      <c r="L50" s="1">
        <f t="shared" si="2"/>
        <v>0</v>
      </c>
    </row>
    <row r="51" spans="1:12" x14ac:dyDescent="0.2">
      <c r="A51" s="14" t="s">
        <v>44</v>
      </c>
      <c r="B51" s="70" t="s">
        <v>141</v>
      </c>
      <c r="C51" s="51" t="s">
        <v>142</v>
      </c>
      <c r="D51" s="52"/>
      <c r="E51" s="52"/>
      <c r="F51" s="52"/>
      <c r="G51" s="18" t="s">
        <v>64</v>
      </c>
      <c r="H51" s="87">
        <v>1</v>
      </c>
      <c r="I51" s="9">
        <v>0</v>
      </c>
      <c r="J51" s="26">
        <v>22</v>
      </c>
      <c r="K51" s="19">
        <f t="shared" si="3"/>
        <v>0</v>
      </c>
      <c r="L51" s="1">
        <f t="shared" ref="L51:L68" si="4">J51*K51/100</f>
        <v>0</v>
      </c>
    </row>
    <row r="52" spans="1:12" ht="15" customHeight="1" x14ac:dyDescent="0.2">
      <c r="A52" s="15" t="s">
        <v>45</v>
      </c>
      <c r="B52" s="69" t="s">
        <v>143</v>
      </c>
      <c r="C52" s="49" t="s">
        <v>144</v>
      </c>
      <c r="D52" s="50"/>
      <c r="E52" s="50"/>
      <c r="F52" s="50"/>
      <c r="G52" s="16" t="s">
        <v>64</v>
      </c>
      <c r="H52" s="86">
        <v>1</v>
      </c>
      <c r="I52" s="17">
        <v>0</v>
      </c>
      <c r="J52" s="27">
        <v>22</v>
      </c>
      <c r="K52" s="17">
        <f t="shared" si="3"/>
        <v>0</v>
      </c>
      <c r="L52" s="1">
        <f t="shared" si="4"/>
        <v>0</v>
      </c>
    </row>
    <row r="53" spans="1:12" ht="15" customHeight="1" x14ac:dyDescent="0.2">
      <c r="A53" s="14" t="s">
        <v>46</v>
      </c>
      <c r="B53" s="70" t="s">
        <v>145</v>
      </c>
      <c r="C53" s="51" t="s">
        <v>146</v>
      </c>
      <c r="D53" s="52"/>
      <c r="E53" s="52"/>
      <c r="F53" s="52"/>
      <c r="G53" s="18" t="s">
        <v>64</v>
      </c>
      <c r="H53" s="87">
        <v>1</v>
      </c>
      <c r="I53" s="9">
        <v>0</v>
      </c>
      <c r="J53" s="26">
        <v>22</v>
      </c>
      <c r="K53" s="19">
        <f t="shared" si="3"/>
        <v>0</v>
      </c>
      <c r="L53" s="1">
        <f t="shared" si="4"/>
        <v>0</v>
      </c>
    </row>
    <row r="54" spans="1:12" x14ac:dyDescent="0.2">
      <c r="A54" s="15" t="s">
        <v>47</v>
      </c>
      <c r="B54" s="69" t="s">
        <v>147</v>
      </c>
      <c r="C54" s="49" t="s">
        <v>148</v>
      </c>
      <c r="D54" s="50"/>
      <c r="E54" s="50"/>
      <c r="F54" s="50"/>
      <c r="G54" s="16" t="s">
        <v>64</v>
      </c>
      <c r="H54" s="86">
        <v>1</v>
      </c>
      <c r="I54" s="17">
        <v>0</v>
      </c>
      <c r="J54" s="27">
        <v>22</v>
      </c>
      <c r="K54" s="17">
        <f t="shared" si="3"/>
        <v>0</v>
      </c>
      <c r="L54" s="1">
        <f t="shared" si="4"/>
        <v>0</v>
      </c>
    </row>
    <row r="55" spans="1:12" ht="15" customHeight="1" x14ac:dyDescent="0.2">
      <c r="A55" s="14" t="s">
        <v>48</v>
      </c>
      <c r="B55" s="70" t="s">
        <v>149</v>
      </c>
      <c r="C55" s="51" t="s">
        <v>150</v>
      </c>
      <c r="D55" s="52"/>
      <c r="E55" s="52"/>
      <c r="F55" s="52"/>
      <c r="G55" s="18" t="s">
        <v>64</v>
      </c>
      <c r="H55" s="87">
        <v>1</v>
      </c>
      <c r="I55" s="9">
        <v>0</v>
      </c>
      <c r="J55" s="26">
        <v>22</v>
      </c>
      <c r="K55" s="19">
        <f t="shared" si="3"/>
        <v>0</v>
      </c>
      <c r="L55" s="1">
        <f t="shared" si="4"/>
        <v>0</v>
      </c>
    </row>
    <row r="56" spans="1:12" ht="15" customHeight="1" x14ac:dyDescent="0.2">
      <c r="A56" s="15" t="s">
        <v>49</v>
      </c>
      <c r="B56" s="69" t="s">
        <v>151</v>
      </c>
      <c r="C56" s="49" t="s">
        <v>152</v>
      </c>
      <c r="D56" s="50"/>
      <c r="E56" s="50"/>
      <c r="F56" s="50"/>
      <c r="G56" s="16" t="s">
        <v>64</v>
      </c>
      <c r="H56" s="86">
        <v>1</v>
      </c>
      <c r="I56" s="17">
        <v>0</v>
      </c>
      <c r="J56" s="27">
        <v>22</v>
      </c>
      <c r="K56" s="17">
        <f t="shared" si="3"/>
        <v>0</v>
      </c>
      <c r="L56" s="1">
        <f t="shared" si="4"/>
        <v>0</v>
      </c>
    </row>
    <row r="57" spans="1:12" ht="15" customHeight="1" x14ac:dyDescent="0.2">
      <c r="A57" s="14" t="s">
        <v>50</v>
      </c>
      <c r="B57" s="70" t="s">
        <v>153</v>
      </c>
      <c r="C57" s="51" t="s">
        <v>154</v>
      </c>
      <c r="D57" s="52"/>
      <c r="E57" s="52"/>
      <c r="F57" s="52"/>
      <c r="G57" s="18" t="s">
        <v>64</v>
      </c>
      <c r="H57" s="87">
        <v>1</v>
      </c>
      <c r="I57" s="9">
        <v>0</v>
      </c>
      <c r="J57" s="26">
        <v>22</v>
      </c>
      <c r="K57" s="19">
        <f t="shared" si="3"/>
        <v>0</v>
      </c>
      <c r="L57" s="1">
        <f t="shared" si="4"/>
        <v>0</v>
      </c>
    </row>
    <row r="58" spans="1:12" ht="15" customHeight="1" x14ac:dyDescent="0.2">
      <c r="A58" s="15" t="s">
        <v>51</v>
      </c>
      <c r="B58" s="69" t="s">
        <v>155</v>
      </c>
      <c r="C58" s="49" t="s">
        <v>156</v>
      </c>
      <c r="D58" s="50"/>
      <c r="E58" s="50"/>
      <c r="F58" s="50"/>
      <c r="G58" s="16" t="s">
        <v>64</v>
      </c>
      <c r="H58" s="86">
        <v>1</v>
      </c>
      <c r="I58" s="17">
        <v>0</v>
      </c>
      <c r="J58" s="27">
        <v>22</v>
      </c>
      <c r="K58" s="17">
        <f t="shared" si="3"/>
        <v>0</v>
      </c>
      <c r="L58" s="1">
        <f t="shared" si="4"/>
        <v>0</v>
      </c>
    </row>
    <row r="59" spans="1:12" ht="15" customHeight="1" x14ac:dyDescent="0.2">
      <c r="A59" s="14" t="s">
        <v>52</v>
      </c>
      <c r="B59" s="70" t="s">
        <v>157</v>
      </c>
      <c r="C59" s="51" t="s">
        <v>158</v>
      </c>
      <c r="D59" s="52"/>
      <c r="E59" s="52"/>
      <c r="F59" s="52"/>
      <c r="G59" s="18" t="s">
        <v>64</v>
      </c>
      <c r="H59" s="87">
        <v>2</v>
      </c>
      <c r="I59" s="9">
        <v>0</v>
      </c>
      <c r="J59" s="26">
        <v>22</v>
      </c>
      <c r="K59" s="19">
        <f t="shared" si="3"/>
        <v>0</v>
      </c>
      <c r="L59" s="1">
        <f t="shared" si="4"/>
        <v>0</v>
      </c>
    </row>
    <row r="60" spans="1:12" ht="15" customHeight="1" x14ac:dyDescent="0.2">
      <c r="A60" s="15" t="s">
        <v>53</v>
      </c>
      <c r="B60" s="69" t="s">
        <v>159</v>
      </c>
      <c r="C60" s="49" t="s">
        <v>160</v>
      </c>
      <c r="D60" s="50"/>
      <c r="E60" s="50"/>
      <c r="F60" s="50"/>
      <c r="G60" s="16" t="s">
        <v>64</v>
      </c>
      <c r="H60" s="86">
        <v>2</v>
      </c>
      <c r="I60" s="17">
        <v>0</v>
      </c>
      <c r="J60" s="27">
        <v>22</v>
      </c>
      <c r="K60" s="17">
        <f t="shared" si="3"/>
        <v>0</v>
      </c>
      <c r="L60" s="1">
        <f t="shared" si="4"/>
        <v>0</v>
      </c>
    </row>
    <row r="61" spans="1:12" ht="15" customHeight="1" x14ac:dyDescent="0.2">
      <c r="A61" s="14" t="s">
        <v>54</v>
      </c>
      <c r="B61" s="70" t="s">
        <v>161</v>
      </c>
      <c r="C61" s="51" t="s">
        <v>162</v>
      </c>
      <c r="D61" s="52"/>
      <c r="E61" s="52"/>
      <c r="F61" s="52"/>
      <c r="G61" s="18" t="s">
        <v>64</v>
      </c>
      <c r="H61" s="87">
        <v>1</v>
      </c>
      <c r="I61" s="9">
        <v>0</v>
      </c>
      <c r="J61" s="26">
        <v>22</v>
      </c>
      <c r="K61" s="19">
        <f t="shared" si="3"/>
        <v>0</v>
      </c>
      <c r="L61" s="1">
        <f t="shared" si="4"/>
        <v>0</v>
      </c>
    </row>
    <row r="62" spans="1:12" ht="15" customHeight="1" x14ac:dyDescent="0.2">
      <c r="A62" s="15" t="s">
        <v>55</v>
      </c>
      <c r="B62" s="69" t="s">
        <v>163</v>
      </c>
      <c r="C62" s="49" t="s">
        <v>164</v>
      </c>
      <c r="D62" s="50"/>
      <c r="E62" s="50"/>
      <c r="F62" s="50"/>
      <c r="G62" s="16" t="s">
        <v>64</v>
      </c>
      <c r="H62" s="86">
        <v>2</v>
      </c>
      <c r="I62" s="17">
        <v>0</v>
      </c>
      <c r="J62" s="27">
        <v>22</v>
      </c>
      <c r="K62" s="17">
        <f t="shared" si="3"/>
        <v>0</v>
      </c>
      <c r="L62" s="1">
        <f t="shared" si="4"/>
        <v>0</v>
      </c>
    </row>
    <row r="63" spans="1:12" ht="15" customHeight="1" x14ac:dyDescent="0.2">
      <c r="A63" s="14" t="s">
        <v>56</v>
      </c>
      <c r="B63" s="70" t="s">
        <v>165</v>
      </c>
      <c r="C63" s="51" t="s">
        <v>166</v>
      </c>
      <c r="D63" s="52"/>
      <c r="E63" s="52"/>
      <c r="F63" s="52"/>
      <c r="G63" s="18" t="s">
        <v>64</v>
      </c>
      <c r="H63" s="87">
        <v>1</v>
      </c>
      <c r="I63" s="9">
        <v>0</v>
      </c>
      <c r="J63" s="26">
        <v>22</v>
      </c>
      <c r="K63" s="19">
        <f t="shared" si="3"/>
        <v>0</v>
      </c>
      <c r="L63" s="1">
        <f t="shared" si="4"/>
        <v>0</v>
      </c>
    </row>
    <row r="64" spans="1:12" ht="15" customHeight="1" x14ac:dyDescent="0.2">
      <c r="A64" s="15" t="s">
        <v>57</v>
      </c>
      <c r="B64" s="69" t="s">
        <v>167</v>
      </c>
      <c r="C64" s="49" t="s">
        <v>168</v>
      </c>
      <c r="D64" s="50"/>
      <c r="E64" s="50"/>
      <c r="F64" s="50"/>
      <c r="G64" s="16" t="s">
        <v>64</v>
      </c>
      <c r="H64" s="86">
        <v>1</v>
      </c>
      <c r="I64" s="17">
        <v>0</v>
      </c>
      <c r="J64" s="27">
        <v>22</v>
      </c>
      <c r="K64" s="17">
        <f t="shared" si="3"/>
        <v>0</v>
      </c>
      <c r="L64" s="1">
        <f t="shared" si="4"/>
        <v>0</v>
      </c>
    </row>
    <row r="65" spans="1:12" x14ac:dyDescent="0.2">
      <c r="A65" s="14" t="s">
        <v>58</v>
      </c>
      <c r="B65" s="70" t="s">
        <v>169</v>
      </c>
      <c r="C65" s="51" t="s">
        <v>170</v>
      </c>
      <c r="D65" s="52"/>
      <c r="E65" s="52"/>
      <c r="F65" s="52"/>
      <c r="G65" s="18" t="s">
        <v>64</v>
      </c>
      <c r="H65" s="87">
        <v>1</v>
      </c>
      <c r="I65" s="9">
        <v>0</v>
      </c>
      <c r="J65" s="26">
        <v>22</v>
      </c>
      <c r="K65" s="19">
        <f t="shared" si="3"/>
        <v>0</v>
      </c>
      <c r="L65" s="1">
        <f t="shared" si="4"/>
        <v>0</v>
      </c>
    </row>
    <row r="66" spans="1:12" x14ac:dyDescent="0.2">
      <c r="A66" s="15" t="s">
        <v>59</v>
      </c>
      <c r="B66" s="69" t="s">
        <v>171</v>
      </c>
      <c r="C66" s="49" t="s">
        <v>172</v>
      </c>
      <c r="D66" s="50"/>
      <c r="E66" s="50"/>
      <c r="F66" s="50"/>
      <c r="G66" s="16" t="s">
        <v>64</v>
      </c>
      <c r="H66" s="86">
        <v>1</v>
      </c>
      <c r="I66" s="17">
        <v>0</v>
      </c>
      <c r="J66" s="27">
        <v>22</v>
      </c>
      <c r="K66" s="17">
        <f t="shared" si="3"/>
        <v>0</v>
      </c>
      <c r="L66" s="1">
        <f t="shared" si="4"/>
        <v>0</v>
      </c>
    </row>
    <row r="67" spans="1:12" x14ac:dyDescent="0.2">
      <c r="A67" s="14" t="s">
        <v>60</v>
      </c>
      <c r="B67" s="70" t="s">
        <v>173</v>
      </c>
      <c r="C67" s="51" t="s">
        <v>174</v>
      </c>
      <c r="D67" s="52"/>
      <c r="E67" s="52"/>
      <c r="F67" s="52"/>
      <c r="G67" s="18" t="s">
        <v>64</v>
      </c>
      <c r="H67" s="87">
        <v>1</v>
      </c>
      <c r="I67" s="9">
        <v>0</v>
      </c>
      <c r="J67" s="26">
        <v>22</v>
      </c>
      <c r="K67" s="19">
        <f t="shared" si="3"/>
        <v>0</v>
      </c>
      <c r="L67" s="1">
        <f t="shared" si="4"/>
        <v>0</v>
      </c>
    </row>
    <row r="68" spans="1:12" ht="15" customHeight="1" x14ac:dyDescent="0.2">
      <c r="A68" s="15" t="s">
        <v>61</v>
      </c>
      <c r="B68" s="69" t="s">
        <v>175</v>
      </c>
      <c r="C68" s="49" t="s">
        <v>176</v>
      </c>
      <c r="D68" s="50"/>
      <c r="E68" s="50"/>
      <c r="F68" s="50"/>
      <c r="G68" s="16" t="s">
        <v>64</v>
      </c>
      <c r="H68" s="86">
        <v>1</v>
      </c>
      <c r="I68" s="17">
        <v>0</v>
      </c>
      <c r="J68" s="27">
        <v>22</v>
      </c>
      <c r="K68" s="17">
        <f t="shared" si="3"/>
        <v>0</v>
      </c>
      <c r="L68" s="1">
        <f t="shared" si="4"/>
        <v>0</v>
      </c>
    </row>
    <row r="69" spans="1:12" ht="15" customHeight="1" x14ac:dyDescent="0.2">
      <c r="A69" s="14" t="s">
        <v>62</v>
      </c>
      <c r="B69" s="70" t="s">
        <v>177</v>
      </c>
      <c r="C69" s="51" t="s">
        <v>178</v>
      </c>
      <c r="D69" s="52"/>
      <c r="E69" s="52"/>
      <c r="F69" s="52"/>
      <c r="G69" s="18" t="s">
        <v>64</v>
      </c>
      <c r="H69" s="87">
        <v>1</v>
      </c>
      <c r="I69" s="9">
        <v>0</v>
      </c>
      <c r="J69" s="26">
        <v>22</v>
      </c>
      <c r="K69" s="19">
        <f t="shared" ref="K69:K93" si="5">H69*I69</f>
        <v>0</v>
      </c>
    </row>
    <row r="70" spans="1:12" ht="15" customHeight="1" x14ac:dyDescent="0.2">
      <c r="A70" s="15" t="s">
        <v>179</v>
      </c>
      <c r="B70" s="69" t="s">
        <v>203</v>
      </c>
      <c r="C70" s="49" t="s">
        <v>204</v>
      </c>
      <c r="D70" s="50"/>
      <c r="E70" s="50"/>
      <c r="F70" s="50"/>
      <c r="G70" s="16" t="s">
        <v>64</v>
      </c>
      <c r="H70" s="86">
        <v>2</v>
      </c>
      <c r="I70" s="17">
        <v>0</v>
      </c>
      <c r="J70" s="27">
        <v>22</v>
      </c>
      <c r="K70" s="17">
        <f t="shared" si="5"/>
        <v>0</v>
      </c>
      <c r="L70" s="1">
        <f t="shared" ref="L70:L93" si="6">J70*K70/100</f>
        <v>0</v>
      </c>
    </row>
    <row r="71" spans="1:12" ht="15" customHeight="1" x14ac:dyDescent="0.2">
      <c r="A71" s="14" t="s">
        <v>180</v>
      </c>
      <c r="B71" s="70" t="s">
        <v>205</v>
      </c>
      <c r="C71" s="51" t="s">
        <v>206</v>
      </c>
      <c r="D71" s="52"/>
      <c r="E71" s="52"/>
      <c r="F71" s="52"/>
      <c r="G71" s="18" t="s">
        <v>64</v>
      </c>
      <c r="H71" s="87">
        <v>1</v>
      </c>
      <c r="I71" s="9">
        <v>0</v>
      </c>
      <c r="J71" s="26">
        <v>22</v>
      </c>
      <c r="K71" s="19">
        <f t="shared" si="5"/>
        <v>0</v>
      </c>
      <c r="L71" s="1">
        <f t="shared" si="6"/>
        <v>0</v>
      </c>
    </row>
    <row r="72" spans="1:12" ht="15" customHeight="1" x14ac:dyDescent="0.2">
      <c r="A72" s="15" t="s">
        <v>181</v>
      </c>
      <c r="B72" s="69" t="s">
        <v>207</v>
      </c>
      <c r="C72" s="49" t="s">
        <v>208</v>
      </c>
      <c r="D72" s="50"/>
      <c r="E72" s="50"/>
      <c r="F72" s="50"/>
      <c r="G72" s="16" t="s">
        <v>64</v>
      </c>
      <c r="H72" s="86">
        <v>1</v>
      </c>
      <c r="I72" s="17">
        <v>0</v>
      </c>
      <c r="J72" s="27">
        <v>22</v>
      </c>
      <c r="K72" s="17">
        <f t="shared" si="5"/>
        <v>0</v>
      </c>
      <c r="L72" s="1">
        <f t="shared" si="6"/>
        <v>0</v>
      </c>
    </row>
    <row r="73" spans="1:12" ht="15" customHeight="1" x14ac:dyDescent="0.2">
      <c r="A73" s="14" t="s">
        <v>182</v>
      </c>
      <c r="B73" s="70" t="s">
        <v>209</v>
      </c>
      <c r="C73" s="51" t="s">
        <v>210</v>
      </c>
      <c r="D73" s="52"/>
      <c r="E73" s="52"/>
      <c r="F73" s="52"/>
      <c r="G73" s="18" t="s">
        <v>64</v>
      </c>
      <c r="H73" s="87">
        <v>1</v>
      </c>
      <c r="I73" s="9">
        <v>0</v>
      </c>
      <c r="J73" s="26">
        <v>22</v>
      </c>
      <c r="K73" s="19">
        <f t="shared" si="5"/>
        <v>0</v>
      </c>
      <c r="L73" s="1">
        <f t="shared" si="6"/>
        <v>0</v>
      </c>
    </row>
    <row r="74" spans="1:12" ht="15" customHeight="1" x14ac:dyDescent="0.2">
      <c r="A74" s="15" t="s">
        <v>183</v>
      </c>
      <c r="B74" s="69" t="s">
        <v>211</v>
      </c>
      <c r="C74" s="49" t="s">
        <v>212</v>
      </c>
      <c r="D74" s="50"/>
      <c r="E74" s="50"/>
      <c r="F74" s="50"/>
      <c r="G74" s="16" t="s">
        <v>64</v>
      </c>
      <c r="H74" s="86">
        <v>1</v>
      </c>
      <c r="I74" s="17">
        <v>0</v>
      </c>
      <c r="J74" s="27">
        <v>22</v>
      </c>
      <c r="K74" s="17">
        <f t="shared" si="5"/>
        <v>0</v>
      </c>
      <c r="L74" s="1">
        <f t="shared" si="6"/>
        <v>0</v>
      </c>
    </row>
    <row r="75" spans="1:12" ht="15" customHeight="1" x14ac:dyDescent="0.2">
      <c r="A75" s="14" t="s">
        <v>184</v>
      </c>
      <c r="B75" s="70" t="s">
        <v>213</v>
      </c>
      <c r="C75" s="51" t="s">
        <v>214</v>
      </c>
      <c r="D75" s="52"/>
      <c r="E75" s="52"/>
      <c r="F75" s="52"/>
      <c r="G75" s="18" t="s">
        <v>64</v>
      </c>
      <c r="H75" s="87">
        <v>1</v>
      </c>
      <c r="I75" s="9">
        <v>0</v>
      </c>
      <c r="J75" s="26">
        <v>22</v>
      </c>
      <c r="K75" s="19">
        <f t="shared" si="5"/>
        <v>0</v>
      </c>
      <c r="L75" s="1">
        <f t="shared" si="6"/>
        <v>0</v>
      </c>
    </row>
    <row r="76" spans="1:12" ht="15" customHeight="1" x14ac:dyDescent="0.2">
      <c r="A76" s="15" t="s">
        <v>185</v>
      </c>
      <c r="B76" s="69" t="s">
        <v>215</v>
      </c>
      <c r="C76" s="49" t="s">
        <v>216</v>
      </c>
      <c r="D76" s="50"/>
      <c r="E76" s="50"/>
      <c r="F76" s="50"/>
      <c r="G76" s="16" t="s">
        <v>64</v>
      </c>
      <c r="H76" s="86">
        <v>1</v>
      </c>
      <c r="I76" s="17">
        <v>0</v>
      </c>
      <c r="J76" s="27">
        <v>22</v>
      </c>
      <c r="K76" s="17">
        <f t="shared" si="5"/>
        <v>0</v>
      </c>
      <c r="L76" s="1">
        <f t="shared" si="6"/>
        <v>0</v>
      </c>
    </row>
    <row r="77" spans="1:12" ht="15" customHeight="1" x14ac:dyDescent="0.2">
      <c r="A77" s="14" t="s">
        <v>186</v>
      </c>
      <c r="B77" s="70" t="s">
        <v>217</v>
      </c>
      <c r="C77" s="51" t="s">
        <v>218</v>
      </c>
      <c r="D77" s="52"/>
      <c r="E77" s="52"/>
      <c r="F77" s="52"/>
      <c r="G77" s="18" t="s">
        <v>64</v>
      </c>
      <c r="H77" s="87">
        <v>1</v>
      </c>
      <c r="I77" s="9">
        <v>0</v>
      </c>
      <c r="J77" s="26">
        <v>22</v>
      </c>
      <c r="K77" s="19">
        <f t="shared" si="5"/>
        <v>0</v>
      </c>
      <c r="L77" s="1">
        <f t="shared" si="6"/>
        <v>0</v>
      </c>
    </row>
    <row r="78" spans="1:12" x14ac:dyDescent="0.2">
      <c r="A78" s="15" t="s">
        <v>187</v>
      </c>
      <c r="B78" s="69" t="s">
        <v>219</v>
      </c>
      <c r="C78" s="49" t="s">
        <v>220</v>
      </c>
      <c r="D78" s="50"/>
      <c r="E78" s="50"/>
      <c r="F78" s="50"/>
      <c r="G78" s="16" t="s">
        <v>64</v>
      </c>
      <c r="H78" s="86">
        <v>2</v>
      </c>
      <c r="I78" s="17">
        <v>0</v>
      </c>
      <c r="J78" s="27">
        <v>22</v>
      </c>
      <c r="K78" s="17">
        <f t="shared" si="5"/>
        <v>0</v>
      </c>
      <c r="L78" s="1">
        <f t="shared" si="6"/>
        <v>0</v>
      </c>
    </row>
    <row r="79" spans="1:12" ht="15" customHeight="1" x14ac:dyDescent="0.2">
      <c r="A79" s="14" t="s">
        <v>188</v>
      </c>
      <c r="B79" s="70" t="s">
        <v>221</v>
      </c>
      <c r="C79" s="51" t="s">
        <v>222</v>
      </c>
      <c r="D79" s="52"/>
      <c r="E79" s="52"/>
      <c r="F79" s="52"/>
      <c r="G79" s="18" t="s">
        <v>64</v>
      </c>
      <c r="H79" s="87">
        <v>2</v>
      </c>
      <c r="I79" s="9">
        <v>0</v>
      </c>
      <c r="J79" s="26">
        <v>22</v>
      </c>
      <c r="K79" s="19">
        <f t="shared" si="5"/>
        <v>0</v>
      </c>
      <c r="L79" s="1">
        <f t="shared" si="6"/>
        <v>0</v>
      </c>
    </row>
    <row r="80" spans="1:12" ht="15" customHeight="1" x14ac:dyDescent="0.2">
      <c r="A80" s="15" t="s">
        <v>189</v>
      </c>
      <c r="B80" s="69" t="s">
        <v>223</v>
      </c>
      <c r="C80" s="49" t="s">
        <v>224</v>
      </c>
      <c r="D80" s="50"/>
      <c r="E80" s="50"/>
      <c r="F80" s="50"/>
      <c r="G80" s="16" t="s">
        <v>64</v>
      </c>
      <c r="H80" s="86">
        <v>1</v>
      </c>
      <c r="I80" s="17">
        <v>0</v>
      </c>
      <c r="J80" s="27">
        <v>22</v>
      </c>
      <c r="K80" s="17">
        <f t="shared" si="5"/>
        <v>0</v>
      </c>
      <c r="L80" s="1">
        <f t="shared" si="6"/>
        <v>0</v>
      </c>
    </row>
    <row r="81" spans="1:12" x14ac:dyDescent="0.2">
      <c r="A81" s="14" t="s">
        <v>190</v>
      </c>
      <c r="B81" s="70" t="s">
        <v>225</v>
      </c>
      <c r="C81" s="51" t="s">
        <v>226</v>
      </c>
      <c r="D81" s="52"/>
      <c r="E81" s="52"/>
      <c r="F81" s="52"/>
      <c r="G81" s="18" t="s">
        <v>64</v>
      </c>
      <c r="H81" s="87">
        <v>1</v>
      </c>
      <c r="I81" s="9">
        <v>0</v>
      </c>
      <c r="J81" s="26">
        <v>22</v>
      </c>
      <c r="K81" s="19">
        <f t="shared" si="5"/>
        <v>0</v>
      </c>
      <c r="L81" s="1">
        <f t="shared" si="6"/>
        <v>0</v>
      </c>
    </row>
    <row r="82" spans="1:12" ht="15" customHeight="1" x14ac:dyDescent="0.2">
      <c r="A82" s="15" t="s">
        <v>191</v>
      </c>
      <c r="B82" s="69" t="s">
        <v>227</v>
      </c>
      <c r="C82" s="49" t="s">
        <v>228</v>
      </c>
      <c r="D82" s="50"/>
      <c r="E82" s="50"/>
      <c r="F82" s="50"/>
      <c r="G82" s="16" t="s">
        <v>64</v>
      </c>
      <c r="H82" s="86">
        <v>1</v>
      </c>
      <c r="I82" s="17">
        <v>0</v>
      </c>
      <c r="J82" s="27">
        <v>22</v>
      </c>
      <c r="K82" s="17">
        <f t="shared" si="5"/>
        <v>0</v>
      </c>
      <c r="L82" s="1">
        <f t="shared" si="6"/>
        <v>0</v>
      </c>
    </row>
    <row r="83" spans="1:12" ht="15" customHeight="1" x14ac:dyDescent="0.2">
      <c r="A83" s="14" t="s">
        <v>192</v>
      </c>
      <c r="B83" s="70" t="s">
        <v>229</v>
      </c>
      <c r="C83" s="51" t="s">
        <v>230</v>
      </c>
      <c r="D83" s="52"/>
      <c r="E83" s="52"/>
      <c r="F83" s="52"/>
      <c r="G83" s="18" t="s">
        <v>64</v>
      </c>
      <c r="H83" s="87">
        <v>1</v>
      </c>
      <c r="I83" s="9">
        <v>0</v>
      </c>
      <c r="J83" s="26">
        <v>22</v>
      </c>
      <c r="K83" s="19">
        <f t="shared" si="5"/>
        <v>0</v>
      </c>
      <c r="L83" s="1">
        <f t="shared" si="6"/>
        <v>0</v>
      </c>
    </row>
    <row r="84" spans="1:12" x14ac:dyDescent="0.2">
      <c r="A84" s="15" t="s">
        <v>193</v>
      </c>
      <c r="B84" s="69" t="s">
        <v>231</v>
      </c>
      <c r="C84" s="49" t="s">
        <v>232</v>
      </c>
      <c r="D84" s="50"/>
      <c r="E84" s="50"/>
      <c r="F84" s="50"/>
      <c r="G84" s="16" t="s">
        <v>64</v>
      </c>
      <c r="H84" s="86">
        <v>1</v>
      </c>
      <c r="I84" s="17">
        <v>0</v>
      </c>
      <c r="J84" s="27">
        <v>22</v>
      </c>
      <c r="K84" s="17">
        <f t="shared" si="5"/>
        <v>0</v>
      </c>
      <c r="L84" s="1">
        <f t="shared" si="6"/>
        <v>0</v>
      </c>
    </row>
    <row r="85" spans="1:12" ht="15" customHeight="1" x14ac:dyDescent="0.2">
      <c r="A85" s="14" t="s">
        <v>194</v>
      </c>
      <c r="B85" s="70" t="s">
        <v>233</v>
      </c>
      <c r="C85" s="51" t="s">
        <v>234</v>
      </c>
      <c r="D85" s="52"/>
      <c r="E85" s="52"/>
      <c r="F85" s="52"/>
      <c r="G85" s="18" t="s">
        <v>64</v>
      </c>
      <c r="H85" s="87">
        <v>1</v>
      </c>
      <c r="I85" s="9">
        <v>0</v>
      </c>
      <c r="J85" s="26">
        <v>22</v>
      </c>
      <c r="K85" s="19">
        <f t="shared" si="5"/>
        <v>0</v>
      </c>
      <c r="L85" s="1">
        <f t="shared" si="6"/>
        <v>0</v>
      </c>
    </row>
    <row r="86" spans="1:12" ht="15" customHeight="1" x14ac:dyDescent="0.2">
      <c r="A86" s="15" t="s">
        <v>195</v>
      </c>
      <c r="B86" s="69" t="s">
        <v>235</v>
      </c>
      <c r="C86" s="49" t="s">
        <v>236</v>
      </c>
      <c r="D86" s="50"/>
      <c r="E86" s="50"/>
      <c r="F86" s="50"/>
      <c r="G86" s="16" t="s">
        <v>64</v>
      </c>
      <c r="H86" s="86">
        <v>1</v>
      </c>
      <c r="I86" s="17">
        <v>0</v>
      </c>
      <c r="J86" s="27">
        <v>22</v>
      </c>
      <c r="K86" s="17">
        <f t="shared" si="5"/>
        <v>0</v>
      </c>
      <c r="L86" s="1">
        <f t="shared" si="6"/>
        <v>0</v>
      </c>
    </row>
    <row r="87" spans="1:12" ht="15" customHeight="1" x14ac:dyDescent="0.2">
      <c r="A87" s="14" t="s">
        <v>196</v>
      </c>
      <c r="B87" s="70" t="s">
        <v>237</v>
      </c>
      <c r="C87" s="51" t="s">
        <v>238</v>
      </c>
      <c r="D87" s="52"/>
      <c r="E87" s="52"/>
      <c r="F87" s="52"/>
      <c r="G87" s="18" t="s">
        <v>64</v>
      </c>
      <c r="H87" s="87">
        <v>1</v>
      </c>
      <c r="I87" s="9">
        <v>0</v>
      </c>
      <c r="J87" s="26">
        <v>22</v>
      </c>
      <c r="K87" s="19">
        <f t="shared" si="5"/>
        <v>0</v>
      </c>
      <c r="L87" s="1">
        <f t="shared" si="6"/>
        <v>0</v>
      </c>
    </row>
    <row r="88" spans="1:12" ht="15" customHeight="1" x14ac:dyDescent="0.2">
      <c r="A88" s="15" t="s">
        <v>197</v>
      </c>
      <c r="B88" s="69" t="s">
        <v>239</v>
      </c>
      <c r="C88" s="49" t="s">
        <v>240</v>
      </c>
      <c r="D88" s="50"/>
      <c r="E88" s="50"/>
      <c r="F88" s="50"/>
      <c r="G88" s="16" t="s">
        <v>64</v>
      </c>
      <c r="H88" s="86">
        <v>1</v>
      </c>
      <c r="I88" s="17">
        <v>0</v>
      </c>
      <c r="J88" s="27">
        <v>22</v>
      </c>
      <c r="K88" s="17">
        <f t="shared" si="5"/>
        <v>0</v>
      </c>
      <c r="L88" s="1">
        <f t="shared" si="6"/>
        <v>0</v>
      </c>
    </row>
    <row r="89" spans="1:12" ht="15" customHeight="1" x14ac:dyDescent="0.2">
      <c r="A89" s="14" t="s">
        <v>198</v>
      </c>
      <c r="B89" s="70" t="s">
        <v>241</v>
      </c>
      <c r="C89" s="51" t="s">
        <v>242</v>
      </c>
      <c r="D89" s="52"/>
      <c r="E89" s="52"/>
      <c r="F89" s="52"/>
      <c r="G89" s="18" t="s">
        <v>64</v>
      </c>
      <c r="H89" s="87">
        <v>1</v>
      </c>
      <c r="I89" s="9">
        <v>0</v>
      </c>
      <c r="J89" s="26">
        <v>22</v>
      </c>
      <c r="K89" s="19">
        <f t="shared" si="5"/>
        <v>0</v>
      </c>
      <c r="L89" s="1">
        <f t="shared" si="6"/>
        <v>0</v>
      </c>
    </row>
    <row r="90" spans="1:12" ht="15" customHeight="1" x14ac:dyDescent="0.2">
      <c r="A90" s="15" t="s">
        <v>199</v>
      </c>
      <c r="B90" s="69" t="s">
        <v>243</v>
      </c>
      <c r="C90" s="49" t="s">
        <v>244</v>
      </c>
      <c r="D90" s="50"/>
      <c r="E90" s="50"/>
      <c r="F90" s="50"/>
      <c r="G90" s="16" t="s">
        <v>64</v>
      </c>
      <c r="H90" s="86">
        <v>1</v>
      </c>
      <c r="I90" s="17">
        <v>0</v>
      </c>
      <c r="J90" s="27">
        <v>22</v>
      </c>
      <c r="K90" s="17">
        <f t="shared" si="5"/>
        <v>0</v>
      </c>
      <c r="L90" s="1">
        <f t="shared" si="6"/>
        <v>0</v>
      </c>
    </row>
    <row r="91" spans="1:12" ht="15" customHeight="1" x14ac:dyDescent="0.2">
      <c r="A91" s="14" t="s">
        <v>200</v>
      </c>
      <c r="B91" s="70" t="s">
        <v>245</v>
      </c>
      <c r="C91" s="51" t="s">
        <v>246</v>
      </c>
      <c r="D91" s="52"/>
      <c r="E91" s="52"/>
      <c r="F91" s="52"/>
      <c r="G91" s="18" t="s">
        <v>64</v>
      </c>
      <c r="H91" s="87">
        <v>1</v>
      </c>
      <c r="I91" s="9">
        <v>0</v>
      </c>
      <c r="J91" s="26">
        <v>22</v>
      </c>
      <c r="K91" s="19">
        <f t="shared" si="5"/>
        <v>0</v>
      </c>
      <c r="L91" s="1">
        <f t="shared" si="6"/>
        <v>0</v>
      </c>
    </row>
    <row r="92" spans="1:12" ht="15" customHeight="1" x14ac:dyDescent="0.2">
      <c r="A92" s="15" t="s">
        <v>201</v>
      </c>
      <c r="B92" s="69" t="s">
        <v>247</v>
      </c>
      <c r="C92" s="49" t="s">
        <v>248</v>
      </c>
      <c r="D92" s="50"/>
      <c r="E92" s="50"/>
      <c r="F92" s="50"/>
      <c r="G92" s="16" t="s">
        <v>64</v>
      </c>
      <c r="H92" s="86">
        <v>1</v>
      </c>
      <c r="I92" s="17">
        <v>0</v>
      </c>
      <c r="J92" s="27">
        <v>22</v>
      </c>
      <c r="K92" s="17">
        <f t="shared" si="5"/>
        <v>0</v>
      </c>
      <c r="L92" s="1">
        <f t="shared" si="6"/>
        <v>0</v>
      </c>
    </row>
    <row r="93" spans="1:12" ht="15" customHeight="1" x14ac:dyDescent="0.2">
      <c r="A93" s="14" t="s">
        <v>202</v>
      </c>
      <c r="B93" s="70" t="s">
        <v>249</v>
      </c>
      <c r="C93" s="51" t="s">
        <v>250</v>
      </c>
      <c r="D93" s="52"/>
      <c r="E93" s="52"/>
      <c r="F93" s="52"/>
      <c r="G93" s="18" t="s">
        <v>64</v>
      </c>
      <c r="H93" s="87">
        <v>1</v>
      </c>
      <c r="I93" s="9">
        <v>0</v>
      </c>
      <c r="J93" s="26">
        <v>22</v>
      </c>
      <c r="K93" s="19">
        <f t="shared" si="5"/>
        <v>0</v>
      </c>
      <c r="L93" s="1">
        <f t="shared" si="6"/>
        <v>0</v>
      </c>
    </row>
    <row r="98" spans="2:11" x14ac:dyDescent="0.2">
      <c r="H98" s="20" t="s">
        <v>65</v>
      </c>
      <c r="I98" s="21"/>
      <c r="J98" s="22"/>
      <c r="K98" s="23">
        <f>SUM(K18:K93)</f>
        <v>0</v>
      </c>
    </row>
    <row r="99" spans="2:11" x14ac:dyDescent="0.2">
      <c r="H99" s="20" t="s">
        <v>66</v>
      </c>
      <c r="I99" s="21"/>
      <c r="J99" s="22"/>
      <c r="K99" s="23">
        <f>SUM(L18:L93)</f>
        <v>0</v>
      </c>
    </row>
    <row r="100" spans="2:11" ht="13.5" thickBot="1" x14ac:dyDescent="0.25">
      <c r="H100" s="20" t="s">
        <v>67</v>
      </c>
      <c r="I100" s="21"/>
      <c r="J100" s="22"/>
      <c r="K100" s="24">
        <f>K98+K99</f>
        <v>0</v>
      </c>
    </row>
    <row r="101" spans="2:11" ht="13.5" thickTop="1" x14ac:dyDescent="0.2"/>
    <row r="103" spans="2:11" s="28" customFormat="1" x14ac:dyDescent="0.2">
      <c r="B103" s="80" t="s">
        <v>80</v>
      </c>
      <c r="C103" s="80"/>
      <c r="D103" s="80"/>
      <c r="E103" s="80"/>
      <c r="F103" s="80"/>
      <c r="G103" s="80"/>
      <c r="H103" s="80"/>
      <c r="I103" s="80"/>
      <c r="J103" s="80"/>
    </row>
    <row r="104" spans="2:11" s="28" customFormat="1" ht="25.5" customHeight="1" x14ac:dyDescent="0.2">
      <c r="B104" s="73" t="s">
        <v>251</v>
      </c>
      <c r="C104" s="73"/>
      <c r="D104" s="73"/>
      <c r="E104" s="73"/>
      <c r="F104" s="73"/>
      <c r="G104" s="73"/>
      <c r="H104" s="73"/>
      <c r="I104" s="73"/>
      <c r="J104" s="73"/>
    </row>
    <row r="107" spans="2:11" x14ac:dyDescent="0.2">
      <c r="I107" s="1" t="s">
        <v>68</v>
      </c>
    </row>
    <row r="109" spans="2:11" x14ac:dyDescent="0.2">
      <c r="I109" s="25"/>
      <c r="J109" s="25"/>
    </row>
  </sheetData>
  <sheetProtection selectLockedCells="1"/>
  <mergeCells count="7">
    <mergeCell ref="B104:J104"/>
    <mergeCell ref="A13:K13"/>
    <mergeCell ref="A14:K14"/>
    <mergeCell ref="C18:F18"/>
    <mergeCell ref="C19:F19"/>
    <mergeCell ref="B103:J103"/>
    <mergeCell ref="C21:F21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77" fitToHeight="0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dveh aparatov za izventelesni krvni obtok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1"/>
  <sheetViews>
    <sheetView zoomScaleNormal="100" workbookViewId="0">
      <selection activeCell="H24" sqref="H24"/>
    </sheetView>
  </sheetViews>
  <sheetFormatPr defaultRowHeight="15" x14ac:dyDescent="0.25"/>
  <cols>
    <col min="2" max="2" width="14.42578125" customWidth="1"/>
    <col min="3" max="3" width="50.5703125" bestFit="1" customWidth="1"/>
    <col min="4" max="4" width="13" customWidth="1"/>
    <col min="5" max="5" width="10.5703125" customWidth="1"/>
    <col min="6" max="6" width="12.5703125" style="45" customWidth="1"/>
    <col min="7" max="7" width="10.42578125" style="48" customWidth="1"/>
    <col min="8" max="8" width="14.85546875" style="45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41" t="s">
        <v>7</v>
      </c>
      <c r="B3" s="41"/>
      <c r="C3" s="41"/>
      <c r="D3" s="41"/>
      <c r="E3" s="41"/>
      <c r="F3" s="42"/>
      <c r="G3" s="42"/>
      <c r="H3" s="42"/>
      <c r="I3" s="42"/>
      <c r="J3" s="42"/>
      <c r="K3" s="42"/>
    </row>
    <row r="4" spans="1:11" x14ac:dyDescent="0.25">
      <c r="A4" s="83"/>
      <c r="B4" s="83"/>
      <c r="C4" s="83"/>
      <c r="D4" s="95"/>
      <c r="E4" s="95"/>
      <c r="F4" s="42"/>
      <c r="G4" s="42"/>
      <c r="H4" s="42"/>
      <c r="I4" s="42"/>
      <c r="J4" s="42"/>
      <c r="K4" s="42"/>
    </row>
    <row r="5" spans="1:11" x14ac:dyDescent="0.25">
      <c r="A5" s="84"/>
      <c r="B5" s="84"/>
      <c r="C5" s="84"/>
      <c r="D5" s="95"/>
      <c r="E5" s="95"/>
      <c r="F5" s="42"/>
      <c r="G5" s="42"/>
      <c r="H5" s="42"/>
      <c r="I5" s="42"/>
      <c r="J5" s="42"/>
      <c r="K5" s="42"/>
    </row>
    <row r="6" spans="1:11" x14ac:dyDescent="0.25">
      <c r="A6" s="84"/>
      <c r="B6" s="84"/>
      <c r="C6" s="84"/>
      <c r="D6" s="95"/>
      <c r="E6" s="95"/>
      <c r="F6" s="42"/>
      <c r="G6" s="42"/>
      <c r="H6" s="42"/>
      <c r="I6" s="42"/>
      <c r="J6" s="42"/>
      <c r="K6" s="42"/>
    </row>
    <row r="7" spans="1:11" x14ac:dyDescent="0.25">
      <c r="A7" s="41"/>
      <c r="B7" s="41"/>
      <c r="C7" s="41"/>
      <c r="D7" s="41"/>
      <c r="E7" s="41"/>
      <c r="F7" s="42"/>
      <c r="G7" s="42"/>
      <c r="H7" s="42"/>
      <c r="I7" s="42"/>
      <c r="J7" s="42"/>
      <c r="K7" s="42"/>
    </row>
    <row r="8" spans="1:11" x14ac:dyDescent="0.25">
      <c r="A8" s="41" t="s">
        <v>8</v>
      </c>
      <c r="B8" s="41"/>
      <c r="C8" s="92"/>
      <c r="D8" s="93"/>
      <c r="E8" s="93"/>
      <c r="F8" s="42"/>
      <c r="G8" s="42"/>
      <c r="H8" s="42"/>
      <c r="I8" s="42"/>
      <c r="J8" s="42"/>
      <c r="K8" s="42"/>
    </row>
    <row r="9" spans="1:11" x14ac:dyDescent="0.25">
      <c r="A9" s="41" t="s">
        <v>72</v>
      </c>
      <c r="B9" s="41"/>
      <c r="C9" s="94"/>
      <c r="D9" s="95"/>
      <c r="E9" s="41"/>
      <c r="F9" s="42"/>
      <c r="G9" s="42"/>
      <c r="H9" s="42"/>
      <c r="I9" s="42"/>
      <c r="J9" s="42"/>
      <c r="K9" s="42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85" t="s">
        <v>79</v>
      </c>
      <c r="B12" s="85"/>
      <c r="C12" s="85"/>
      <c r="D12" s="85"/>
      <c r="E12" s="85"/>
      <c r="F12" s="85"/>
      <c r="G12" s="85"/>
      <c r="H12" s="85"/>
      <c r="I12" s="43"/>
      <c r="J12" s="43"/>
      <c r="K12" s="43"/>
    </row>
    <row r="13" spans="1:11" ht="36" customHeight="1" x14ac:dyDescent="0.25">
      <c r="A13" s="82" t="s">
        <v>255</v>
      </c>
      <c r="B13" s="82"/>
      <c r="C13" s="82"/>
      <c r="D13" s="82"/>
      <c r="E13" s="82"/>
      <c r="F13" s="82"/>
      <c r="G13" s="82"/>
      <c r="H13" s="82"/>
      <c r="I13" s="44"/>
      <c r="J13" s="44"/>
      <c r="K13" s="44"/>
    </row>
    <row r="14" spans="1:11" x14ac:dyDescent="0.25">
      <c r="F14"/>
      <c r="G14"/>
      <c r="H14"/>
    </row>
    <row r="16" spans="1:11" s="53" customFormat="1" ht="25.5" x14ac:dyDescent="0.2">
      <c r="A16" s="53" t="s">
        <v>73</v>
      </c>
      <c r="B16" s="53" t="s">
        <v>71</v>
      </c>
      <c r="C16" s="53" t="s">
        <v>74</v>
      </c>
      <c r="D16" s="53" t="s">
        <v>75</v>
      </c>
      <c r="E16" s="53" t="s">
        <v>76</v>
      </c>
      <c r="F16" s="54" t="s">
        <v>4</v>
      </c>
      <c r="G16" s="55" t="s">
        <v>5</v>
      </c>
      <c r="H16" s="56" t="s">
        <v>6</v>
      </c>
      <c r="I16" s="53" t="s">
        <v>77</v>
      </c>
    </row>
    <row r="17" spans="1:11" s="60" customFormat="1" ht="12.75" x14ac:dyDescent="0.2">
      <c r="A17" s="28">
        <v>1</v>
      </c>
      <c r="B17" s="28" t="s">
        <v>252</v>
      </c>
      <c r="C17" s="28" t="s">
        <v>253</v>
      </c>
      <c r="D17" s="29">
        <v>90411975</v>
      </c>
      <c r="E17" s="90">
        <v>1</v>
      </c>
      <c r="F17" s="57"/>
      <c r="G17" s="58">
        <v>22</v>
      </c>
      <c r="H17" s="59">
        <f>Tabela5[[#This Row],[Količina ]]*Tabela5[[#This Row],[Cena na EM brez DDV]]</f>
        <v>0</v>
      </c>
      <c r="I17" s="57">
        <f>Tabela5[[#This Row],[DDV (%)]]*Tabela5[[#This Row],[Vrednost brez DDV]]/100</f>
        <v>0</v>
      </c>
    </row>
    <row r="18" spans="1:11" s="60" customFormat="1" ht="12.75" x14ac:dyDescent="0.2">
      <c r="A18" s="28">
        <v>2</v>
      </c>
      <c r="B18" s="28" t="s">
        <v>252</v>
      </c>
      <c r="C18" s="72" t="s">
        <v>253</v>
      </c>
      <c r="D18" s="29">
        <v>90411972</v>
      </c>
      <c r="E18" s="91">
        <v>1</v>
      </c>
      <c r="F18" s="57"/>
      <c r="G18" s="58">
        <v>22</v>
      </c>
      <c r="H18" s="59">
        <f>Tabela5[[#This Row],[Količina ]]*Tabela5[[#This Row],[Cena na EM brez DDV]]</f>
        <v>0</v>
      </c>
      <c r="I18" s="57">
        <f>Tabela5[[#This Row],[DDV (%)]]*Tabela5[[#This Row],[Vrednost brez DDV]]/100</f>
        <v>0</v>
      </c>
    </row>
    <row r="21" spans="1:11" x14ac:dyDescent="0.25">
      <c r="E21" s="31" t="s">
        <v>65</v>
      </c>
      <c r="F21" s="31"/>
      <c r="G21" s="31"/>
      <c r="H21" s="46">
        <f>SUM(H17:H18)</f>
        <v>0</v>
      </c>
    </row>
    <row r="22" spans="1:11" x14ac:dyDescent="0.25">
      <c r="E22" s="31" t="s">
        <v>66</v>
      </c>
      <c r="F22" s="31"/>
      <c r="G22" s="31"/>
      <c r="H22" s="46">
        <f>SUM(I17:I18)</f>
        <v>0</v>
      </c>
    </row>
    <row r="23" spans="1:11" ht="15.75" thickBot="1" x14ac:dyDescent="0.3">
      <c r="E23" s="31" t="s">
        <v>78</v>
      </c>
      <c r="F23" s="31"/>
      <c r="G23" s="31"/>
      <c r="H23" s="47">
        <f>H21+H22</f>
        <v>0</v>
      </c>
    </row>
    <row r="24" spans="1:11" ht="15.75" thickTop="1" x14ac:dyDescent="0.25"/>
    <row r="26" spans="1:11" s="1" customFormat="1" ht="12.75" x14ac:dyDescent="0.2">
      <c r="C26" s="2"/>
      <c r="I26" s="3"/>
    </row>
    <row r="27" spans="1:11" s="1" customFormat="1" ht="12.75" x14ac:dyDescent="0.2">
      <c r="C27" s="2"/>
      <c r="I27" s="3"/>
    </row>
    <row r="28" spans="1:11" s="1" customFormat="1" ht="12.75" x14ac:dyDescent="0.2">
      <c r="C28" s="2"/>
      <c r="G28" s="1" t="s">
        <v>68</v>
      </c>
    </row>
    <row r="29" spans="1:11" s="1" customFormat="1" ht="12.75" x14ac:dyDescent="0.2">
      <c r="C29" s="2"/>
      <c r="I29" s="3"/>
    </row>
    <row r="30" spans="1:11" s="1" customFormat="1" ht="12.75" x14ac:dyDescent="0.2">
      <c r="C30" s="2"/>
      <c r="G30" s="25"/>
      <c r="H30" s="25"/>
      <c r="I30" s="3"/>
      <c r="J30" s="61"/>
      <c r="K30" s="61"/>
    </row>
    <row r="31" spans="1:11" s="1" customFormat="1" ht="12.75" x14ac:dyDescent="0.2">
      <c r="C31" s="2"/>
      <c r="I31" s="3"/>
    </row>
  </sheetData>
  <mergeCells count="6">
    <mergeCell ref="A13:H13"/>
    <mergeCell ref="D8:E8"/>
    <mergeCell ref="A12:H12"/>
    <mergeCell ref="A4:C4"/>
    <mergeCell ref="A5:C5"/>
    <mergeCell ref="A6:C6"/>
  </mergeCells>
  <pageMargins left="0.7" right="0.7" top="0.75" bottom="0.75" header="0.3" footer="0.3"/>
  <pageSetup paperSize="9" scale="85" fitToHeight="0" orientation="landscape" r:id="rId1"/>
  <headerFooter>
    <oddHeader>&amp;ROBR-2</oddHeader>
    <oddFooter xml:space="preserve">&amp;LUKC Maribor&amp;C&amp;P&amp;RVzdrževanje dveh aparatov za izventelesni krvni obtok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1 - podskop 1</vt:lpstr>
      <vt:lpstr>Sklop 1 - podskop 2</vt:lpstr>
      <vt:lpstr>'Sklop 1 - podskop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2021-12-14T08:04:38Z</cp:lastPrinted>
  <dcterms:created xsi:type="dcterms:W3CDTF">2018-10-08T09:53:45Z</dcterms:created>
  <dcterms:modified xsi:type="dcterms:W3CDTF">2021-12-14T08:04:44Z</dcterms:modified>
</cp:coreProperties>
</file>